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ИФДБ" sheetId="12" r:id="rId1"/>
  </sheets>
  <definedNames>
    <definedName name="_xlnm.Print_Titles" localSheetId="0">ИФДБ!$17:$18</definedName>
    <definedName name="_xlnm.Print_Area" localSheetId="0">ИФДБ!$A$1:$F$41</definedName>
  </definedNames>
  <calcPr calcId="152511"/>
</workbook>
</file>

<file path=xl/calcChain.xml><?xml version="1.0" encoding="utf-8"?>
<calcChain xmlns="http://schemas.openxmlformats.org/spreadsheetml/2006/main">
  <c r="F35" i="12" l="1"/>
  <c r="F33" i="12"/>
  <c r="E33" i="12"/>
  <c r="E35" i="12"/>
  <c r="D41" i="12" l="1"/>
  <c r="D39" i="12"/>
  <c r="D29" i="12" l="1"/>
  <c r="D26" i="12" s="1"/>
  <c r="E34" i="12" l="1"/>
  <c r="E38" i="12" l="1"/>
  <c r="D40" i="12" l="1"/>
  <c r="D35" i="12" s="1"/>
  <c r="F38" i="12"/>
  <c r="D38" i="12"/>
  <c r="D33" i="12" s="1"/>
  <c r="D32" i="12" s="1"/>
  <c r="D34" i="12" l="1"/>
  <c r="D31" i="12" s="1"/>
  <c r="D37" i="12"/>
  <c r="E24" i="12"/>
  <c r="F24" i="12"/>
  <c r="D24" i="12"/>
  <c r="D21" i="12" s="1"/>
  <c r="E22" i="12"/>
  <c r="F22" i="12"/>
  <c r="D22" i="12"/>
  <c r="F21" i="12" l="1"/>
  <c r="E21" i="12"/>
  <c r="F29" i="12" l="1"/>
  <c r="E29" i="12" l="1"/>
  <c r="F34" i="12" l="1"/>
  <c r="F26" i="12"/>
  <c r="D36" i="12" l="1"/>
  <c r="F40" i="12" l="1"/>
  <c r="E40" i="12"/>
  <c r="E37" i="12" s="1"/>
  <c r="E36" i="12" s="1"/>
  <c r="F32" i="12"/>
  <c r="F31" i="12" s="1"/>
  <c r="E32" i="12"/>
  <c r="E31" i="12" s="1"/>
  <c r="F27" i="12"/>
  <c r="E27" i="12"/>
  <c r="D27" i="12"/>
  <c r="E26" i="12"/>
  <c r="E20" i="12" l="1"/>
  <c r="D20" i="12"/>
  <c r="D19" i="12" s="1"/>
  <c r="F37" i="12"/>
  <c r="F36" i="12" s="1"/>
  <c r="F20" i="12" s="1"/>
  <c r="E19" i="12" l="1"/>
  <c r="F19" i="12"/>
</calcChain>
</file>

<file path=xl/sharedStrings.xml><?xml version="1.0" encoding="utf-8"?>
<sst xmlns="http://schemas.openxmlformats.org/spreadsheetml/2006/main" count="69" uniqueCount="65">
  <si>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</si>
  <si>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Предоставление бюджетных кредитов внутри страны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</si>
  <si>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</si>
  <si>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внутри страны в валюте Российской Федерации</t>
  </si>
  <si>
    <t xml:space="preserve">Бюджетные кредиты, предоставленные внутри страны в валюте Российской Федерации </t>
  </si>
  <si>
    <t>Иные источники внутреннего финансирования дефицитов бюджетов</t>
  </si>
  <si>
    <t>Уменьшение прочих остатков денежных средств бюджетов муниципальных районов</t>
  </si>
  <si>
    <t>Увеличение прочих остатков денежных средств бюджетов муниципальных районов</t>
  </si>
  <si>
    <t>Кредиты кредитных организаций в валюте Российской Федерации</t>
  </si>
  <si>
    <t>Наименование</t>
  </si>
  <si>
    <t xml:space="preserve">                                           </t>
  </si>
  <si>
    <t>Приложение № 1</t>
  </si>
  <si>
    <t xml:space="preserve">                                       </t>
  </si>
  <si>
    <t xml:space="preserve">                                      </t>
  </si>
  <si>
    <t>Бобровского муниципального района</t>
  </si>
  <si>
    <t xml:space="preserve">                                            </t>
  </si>
  <si>
    <t>Воронежской области</t>
  </si>
  <si>
    <t xml:space="preserve">                                                   </t>
  </si>
  <si>
    <t>к решению Совета народных депутатов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</si>
  <si>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</si>
  <si>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</si>
  <si>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</t>
  </si>
  <si>
    <t>2025 год</t>
  </si>
  <si>
    <t>№, п/п</t>
  </si>
  <si>
    <t>ИСТОЧНИКИ ФИНАНСИРОВАНИЯ ДЕФИЦИТОВ БЮДЖЕТОВ</t>
  </si>
  <si>
    <t>ИСТОЧНИКИ ВНУТРЕННЕГО
ФИНАНСИРОВАНИЯ ДЕФИЦИТОВ БЮДЖЕТОВ</t>
  </si>
  <si>
    <t>Бюджетные кредиты от других бюджетов бюджетной системы Российской Федерации</t>
  </si>
  <si>
    <t>01 00 00 00 00 
0000 000</t>
  </si>
  <si>
    <t>01 02 00 00 00 
0000 000</t>
  </si>
  <si>
    <t>01 02 00 00 00 
0000 700</t>
  </si>
  <si>
    <t>01 02 00 00 05 
0000 710</t>
  </si>
  <si>
    <t>01 03 00 00 00 
0000 000</t>
  </si>
  <si>
    <t>01 03 01 00 00 
0000 700</t>
  </si>
  <si>
    <t>01 03 01 00 05 
0000 710</t>
  </si>
  <si>
    <t>01 03 01 00 00 
0000 800</t>
  </si>
  <si>
    <t>01 03 01 00 05 
0000 810</t>
  </si>
  <si>
    <t>01 05 00 00 00 
0000 000</t>
  </si>
  <si>
    <t>01 05 02 01 05 
0000 510</t>
  </si>
  <si>
    <t>01 05 00 00 00 
0000 500</t>
  </si>
  <si>
    <t>01 05 00 00 00 
0000 600</t>
  </si>
  <si>
    <t>01 05 02 01 05 
0000 610</t>
  </si>
  <si>
    <t>01 06 00 00 00 
0000 000</t>
  </si>
  <si>
    <t>01 06 05 00 00 
0000 000</t>
  </si>
  <si>
    <t>01 06 05 00 00 
0000 600</t>
  </si>
  <si>
    <t>01 06 05 02 05 
0000 640</t>
  </si>
  <si>
    <t>01 06 05 00 00 
0000 500</t>
  </si>
  <si>
    <t>01 06 05 02 05 
0000 540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</si>
  <si>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</si>
  <si>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</si>
  <si>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01 02 00 00 00 
0000 800</t>
  </si>
  <si>
    <t>01 02 00 00 05 
0000 810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</si>
  <si>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</si>
  <si>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</si>
  <si>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</si>
  <si>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</si>
  <si>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Увеличение прочих остатков средств бюджетов</t>
  </si>
  <si>
    <t>Изменение остатков средств на счетах по учету средств бюджетов</t>
  </si>
  <si>
    <t>Код 
классификации</t>
  </si>
  <si>
    <t>Сумма (тыс. рублей)</t>
  </si>
  <si>
    <t>2026 год</t>
  </si>
  <si>
    <t>Уменьшение прочих остатков средств бюджетов</t>
  </si>
  <si>
    <t>2027 год</t>
  </si>
  <si>
    <t>Источники  финансирования дефицита бюджета 
Бобровского муниципального района на 2025 год и на плановый период 2026 и 2027 годов</t>
  </si>
  <si>
    <t>от "26" декабря 2024 г. № 19</t>
  </si>
  <si>
    <t>от "30" апреля 2025 г.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</si>
</sst>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view="pageBreakPreview" zoomScale="60" zoomScaleNormal="90" workbookViewId="0">
      <selection activeCell="D5" sqref="D5"/>
    </sheetView>
  </sheetViews>
  <sheetFormatPr defaultRowHeight="18.75" x14ac:dyDescent="0.3"/>
  <cols>
    <col min="1" max="1" width="6.7109375" style="9" customWidth="1"/>
    <col min="2" max="2" width="46.42578125" style="9" customWidth="1"/>
    <col min="3" max="3" width="21.85546875" style="9" customWidth="1"/>
    <col min="4" max="4" width="24.28515625" style="9" customWidth="1"/>
    <col min="5" max="5" width="18.140625" style="9" customWidth="1"/>
    <col min="6" max="6" width="19.5703125" style="9" customWidth="1"/>
    <col min="7" max="7" width="11.140625" style="9" customWidth="1"/>
    <col min="8" max="16384" width="9.140625" style="9"/>
  </cols>
  <sheetData>
    <row r="1" spans="1:6" x14ac:dyDescent="0.3">
      <c r="D1" s="2" t="s">
        <v>11</v>
      </c>
    </row>
    <row r="2" spans="1:6" x14ac:dyDescent="0.3">
      <c r="D2" s="2" t="s">
        <v>18</v>
      </c>
    </row>
    <row r="3" spans="1:6" x14ac:dyDescent="0.3">
      <c r="D3" s="2" t="s">
        <v>14</v>
      </c>
    </row>
    <row r="4" spans="1:6" x14ac:dyDescent="0.3">
      <c r="D4" s="2" t="s">
        <v>16</v>
      </c>
    </row>
    <row r="5" spans="1:6" x14ac:dyDescent="0.3">
      <c r="D5" s="2" t="s">
        <v>64</v>
      </c>
    </row>
    <row r="6" spans="1:6" x14ac:dyDescent="0.3">
      <c r="D6" s="2"/>
    </row>
    <row r="7" spans="1:6" x14ac:dyDescent="0.3">
      <c r="C7" s="2" t="s">
        <v>10</v>
      </c>
      <c r="D7" s="2" t="s">
        <v>11</v>
      </c>
      <c r="E7" s="2"/>
      <c r="F7" s="2"/>
    </row>
    <row r="8" spans="1:6" x14ac:dyDescent="0.3">
      <c r="C8" s="2" t="s">
        <v>12</v>
      </c>
      <c r="D8" s="2" t="s">
        <v>18</v>
      </c>
      <c r="E8" s="2"/>
      <c r="F8" s="2"/>
    </row>
    <row r="9" spans="1:6" x14ac:dyDescent="0.3">
      <c r="C9" s="2" t="s">
        <v>13</v>
      </c>
      <c r="D9" s="2" t="s">
        <v>14</v>
      </c>
      <c r="E9" s="2"/>
      <c r="F9" s="2"/>
    </row>
    <row r="10" spans="1:6" x14ac:dyDescent="0.3">
      <c r="C10" s="2" t="s">
        <v>15</v>
      </c>
      <c r="D10" s="2" t="s">
        <v>16</v>
      </c>
      <c r="E10" s="2"/>
      <c r="F10" s="2"/>
    </row>
    <row r="11" spans="1:6" x14ac:dyDescent="0.3">
      <c r="C11" s="2" t="s">
        <v>17</v>
      </c>
      <c r="D11" s="2" t="s">
        <v>63</v>
      </c>
      <c r="E11" s="2"/>
      <c r="F11" s="2"/>
    </row>
    <row r="12" spans="1:6" ht="15.75" customHeight="1" x14ac:dyDescent="0.3">
      <c r="C12" s="2"/>
      <c r="D12" s="2"/>
      <c r="E12" s="2"/>
      <c r="F12" s="2"/>
    </row>
    <row r="13" spans="1:6" ht="14.25" customHeight="1" x14ac:dyDescent="0.3">
      <c r="C13" s="10"/>
      <c r="D13" s="10"/>
    </row>
    <row r="14" spans="1:6" ht="39.75" customHeight="1" x14ac:dyDescent="0.3">
      <c r="A14" s="20" t="s">
        <v>62</v>
      </c>
      <c r="B14" s="20"/>
      <c r="C14" s="20"/>
      <c r="D14" s="20"/>
      <c r="E14" s="20"/>
      <c r="F14" s="20"/>
    </row>
    <row r="15" spans="1:6" ht="12.75" customHeight="1" x14ac:dyDescent="0.3">
      <c r="A15" s="11"/>
      <c r="B15" s="11"/>
      <c r="C15" s="11"/>
      <c r="D15" s="11"/>
      <c r="E15" s="11"/>
      <c r="F15" s="11"/>
    </row>
    <row r="16" spans="1:6" ht="18" customHeight="1" x14ac:dyDescent="0.3">
      <c r="B16" s="11"/>
      <c r="C16" s="11"/>
      <c r="D16" s="11"/>
      <c r="F16" s="12" t="s">
        <v>58</v>
      </c>
    </row>
    <row r="17" spans="1:6" ht="37.5" x14ac:dyDescent="0.3">
      <c r="A17" s="4" t="s">
        <v>23</v>
      </c>
      <c r="B17" s="4" t="s">
        <v>9</v>
      </c>
      <c r="C17" s="4" t="s">
        <v>57</v>
      </c>
      <c r="D17" s="13" t="s">
        <v>22</v>
      </c>
      <c r="E17" s="13" t="s">
        <v>59</v>
      </c>
      <c r="F17" s="13" t="s">
        <v>61</v>
      </c>
    </row>
    <row r="18" spans="1:6" x14ac:dyDescent="0.3">
      <c r="A18" s="14">
        <v>1</v>
      </c>
      <c r="B18" s="6">
        <v>2</v>
      </c>
      <c r="C18" s="6">
        <v>3</v>
      </c>
      <c r="D18" s="6">
        <v>4</v>
      </c>
      <c r="E18" s="14">
        <v>5</v>
      </c>
      <c r="F18" s="14">
        <v>6</v>
      </c>
    </row>
    <row r="19" spans="1:6" ht="56.25" x14ac:dyDescent="0.3">
      <c r="A19" s="14"/>
      <c r="B19" s="15" t="s">
        <v>24</v>
      </c>
      <c r="C19" s="6"/>
      <c r="D19" s="1">
        <f>D20</f>
        <v>137560.9</v>
      </c>
      <c r="E19" s="1">
        <f t="shared" ref="E19:F19" si="0">E20</f>
        <v>69500</v>
      </c>
      <c r="F19" s="1">
        <f t="shared" si="0"/>
        <v>76000</v>
      </c>
    </row>
    <row r="20" spans="1:6" ht="56.25" x14ac:dyDescent="0.3">
      <c r="A20" s="16"/>
      <c r="B20" s="3" t="s">
        <v>25</v>
      </c>
      <c r="C20" s="4" t="s">
        <v>27</v>
      </c>
      <c r="D20" s="1">
        <f>ROUNDUP(D21+D26+D31+D36,1)</f>
        <v>137560.9</v>
      </c>
      <c r="E20" s="1">
        <f>ROUNDUP(E21+E26+E31+E36,1)</f>
        <v>69500</v>
      </c>
      <c r="F20" s="1">
        <f t="shared" ref="F20" si="1">ROUNDUP(F21+F26+F31+F36,1)</f>
        <v>76000</v>
      </c>
    </row>
    <row r="21" spans="1:6" ht="37.5" x14ac:dyDescent="0.3">
      <c r="A21" s="21">
        <v>1</v>
      </c>
      <c r="B21" s="3" t="s">
        <v>8</v>
      </c>
      <c r="C21" s="4" t="s">
        <v>28</v>
      </c>
      <c r="D21" s="1">
        <f>D22+D24</f>
        <v>0</v>
      </c>
      <c r="E21" s="1">
        <f t="shared" ref="E21:F21" si="2">E22+E24</f>
        <v>0</v>
      </c>
      <c r="F21" s="1">
        <f t="shared" si="2"/>
        <v>0</v>
      </c>
    </row>
    <row r="22" spans="1:6" ht="56.25" x14ac:dyDescent="0.3">
      <c r="A22" s="21"/>
      <c r="B22" s="5" t="s">
        <v>47</v>
      </c>
      <c r="C22" s="6" t="s">
        <v>29</v>
      </c>
      <c r="D22" s="7">
        <f>D23</f>
        <v>0</v>
      </c>
      <c r="E22" s="7">
        <f t="shared" ref="E22:F22" si="3">E23</f>
        <v>0</v>
      </c>
      <c r="F22" s="7">
        <f t="shared" si="3"/>
        <v>0</v>
      </c>
    </row>
    <row r="23" spans="1:6" ht="75" x14ac:dyDescent="0.3">
      <c r="A23" s="21"/>
      <c r="B23" s="5" t="s">
        <v>51</v>
      </c>
      <c r="C23" s="6" t="s">
        <v>30</v>
      </c>
      <c r="D23" s="7">
        <v>0</v>
      </c>
      <c r="E23" s="7">
        <v>0</v>
      </c>
      <c r="F23" s="7">
        <v>0</v>
      </c>
    </row>
    <row r="24" spans="1:6" ht="75" x14ac:dyDescent="0.3">
      <c r="A24" s="21"/>
      <c r="B24" s="5" t="s">
        <v>48</v>
      </c>
      <c r="C24" s="6" t="s">
        <v>49</v>
      </c>
      <c r="D24" s="7">
        <f>D25</f>
        <v>0</v>
      </c>
      <c r="E24" s="7">
        <f t="shared" ref="E24:F24" si="4">E25</f>
        <v>0</v>
      </c>
      <c r="F24" s="7">
        <f t="shared" si="4"/>
        <v>0</v>
      </c>
    </row>
    <row r="25" spans="1:6" ht="75" x14ac:dyDescent="0.3">
      <c r="A25" s="21"/>
      <c r="B25" s="5" t="s">
        <v>52</v>
      </c>
      <c r="C25" s="6" t="s">
        <v>50</v>
      </c>
      <c r="D25" s="7">
        <v>0</v>
      </c>
      <c r="E25" s="7">
        <v>0</v>
      </c>
      <c r="F25" s="7">
        <v>0</v>
      </c>
    </row>
    <row r="26" spans="1:6" ht="56.25" x14ac:dyDescent="0.3">
      <c r="A26" s="21">
        <v>2</v>
      </c>
      <c r="B26" s="3" t="s">
        <v>26</v>
      </c>
      <c r="C26" s="4" t="s">
        <v>31</v>
      </c>
      <c r="D26" s="1">
        <f>D27+D29</f>
        <v>-46545.2</v>
      </c>
      <c r="E26" s="1">
        <f>E30</f>
        <v>-18834.099999999999</v>
      </c>
      <c r="F26" s="1">
        <f>F29</f>
        <v>-46702.400000000001</v>
      </c>
    </row>
    <row r="27" spans="1:6" ht="75" x14ac:dyDescent="0.3">
      <c r="A27" s="21"/>
      <c r="B27" s="5" t="s">
        <v>54</v>
      </c>
      <c r="C27" s="6" t="s">
        <v>32</v>
      </c>
      <c r="D27" s="7">
        <f>D28</f>
        <v>0</v>
      </c>
      <c r="E27" s="7">
        <f>E28</f>
        <v>0</v>
      </c>
      <c r="F27" s="7">
        <f>F28</f>
        <v>0</v>
      </c>
    </row>
    <row r="28" spans="1:6" ht="93.75" x14ac:dyDescent="0.3">
      <c r="A28" s="21"/>
      <c r="B28" s="5" t="s">
        <v>53</v>
      </c>
      <c r="C28" s="6" t="s">
        <v>33</v>
      </c>
      <c r="D28" s="7">
        <v>0</v>
      </c>
      <c r="E28" s="7">
        <v>0</v>
      </c>
      <c r="F28" s="7">
        <v>0</v>
      </c>
    </row>
    <row r="29" spans="1:6" ht="93.75" x14ac:dyDescent="0.3">
      <c r="A29" s="21"/>
      <c r="B29" s="5" t="s">
        <v>19</v>
      </c>
      <c r="C29" s="6" t="s">
        <v>34</v>
      </c>
      <c r="D29" s="7">
        <f>D30</f>
        <v>-46545.2</v>
      </c>
      <c r="E29" s="7">
        <f>E30</f>
        <v>-18834.099999999999</v>
      </c>
      <c r="F29" s="7">
        <f>F30</f>
        <v>-46702.400000000001</v>
      </c>
    </row>
    <row r="30" spans="1:6" ht="93.75" x14ac:dyDescent="0.3">
      <c r="A30" s="21"/>
      <c r="B30" s="5" t="s">
        <v>20</v>
      </c>
      <c r="C30" s="6" t="s">
        <v>35</v>
      </c>
      <c r="D30" s="7">
        <v>-46545.2</v>
      </c>
      <c r="E30" s="7">
        <v>-18834.099999999999</v>
      </c>
      <c r="F30" s="7">
        <v>-46702.400000000001</v>
      </c>
    </row>
    <row r="31" spans="1:6" ht="37.5" x14ac:dyDescent="0.3">
      <c r="A31" s="21">
        <v>3</v>
      </c>
      <c r="B31" s="3" t="s">
        <v>56</v>
      </c>
      <c r="C31" s="4" t="s">
        <v>36</v>
      </c>
      <c r="D31" s="1">
        <f>D32+D34</f>
        <v>108677.79799999995</v>
      </c>
      <c r="E31" s="1">
        <f>E32+E34</f>
        <v>65232.100000000559</v>
      </c>
      <c r="F31" s="1">
        <f t="shared" ref="F31" si="5">F32+F34</f>
        <v>122702.39999999991</v>
      </c>
    </row>
    <row r="32" spans="1:6" ht="37.5" x14ac:dyDescent="0.3">
      <c r="A32" s="21"/>
      <c r="B32" s="5" t="s">
        <v>55</v>
      </c>
      <c r="C32" s="6" t="s">
        <v>38</v>
      </c>
      <c r="D32" s="7">
        <f>D33</f>
        <v>-2199519.9020000002</v>
      </c>
      <c r="E32" s="7">
        <f>E33</f>
        <v>-2679683.6999999997</v>
      </c>
      <c r="F32" s="7">
        <f>F33</f>
        <v>-2154815.9</v>
      </c>
    </row>
    <row r="33" spans="1:11" ht="56.25" x14ac:dyDescent="0.3">
      <c r="A33" s="21"/>
      <c r="B33" s="5" t="s">
        <v>7</v>
      </c>
      <c r="C33" s="6" t="s">
        <v>37</v>
      </c>
      <c r="D33" s="7">
        <f>-(2119091.6+(D38+D27))</f>
        <v>-2199519.9020000002</v>
      </c>
      <c r="E33" s="7">
        <f>-(2656581.8+(E38+E27))</f>
        <v>-2679683.6999999997</v>
      </c>
      <c r="F33" s="7">
        <f>-(2154815.9+F38+F27)</f>
        <v>-2154815.9</v>
      </c>
    </row>
    <row r="34" spans="1:11" ht="37.5" x14ac:dyDescent="0.3">
      <c r="A34" s="21"/>
      <c r="B34" s="5" t="s">
        <v>60</v>
      </c>
      <c r="C34" s="6" t="s">
        <v>39</v>
      </c>
      <c r="D34" s="7">
        <f>D35</f>
        <v>2308197.7000000002</v>
      </c>
      <c r="E34" s="7">
        <f>E35</f>
        <v>2744915.8000000003</v>
      </c>
      <c r="F34" s="7">
        <f>F35</f>
        <v>2277518.2999999998</v>
      </c>
    </row>
    <row r="35" spans="1:11" ht="56.25" x14ac:dyDescent="0.3">
      <c r="A35" s="21"/>
      <c r="B35" s="5" t="s">
        <v>6</v>
      </c>
      <c r="C35" s="6" t="s">
        <v>40</v>
      </c>
      <c r="D35" s="7">
        <f>+(-(D40+D30))+2256652.5</f>
        <v>2308197.7000000002</v>
      </c>
      <c r="E35" s="7">
        <f>+(-(E40+E30))+2726081.7</f>
        <v>2744915.8000000003</v>
      </c>
      <c r="F35" s="7">
        <f>+(-(F40+F30))+2230815.9</f>
        <v>2277518.2999999998</v>
      </c>
      <c r="G35" s="8"/>
    </row>
    <row r="36" spans="1:11" ht="56.25" x14ac:dyDescent="0.3">
      <c r="A36" s="21">
        <v>4</v>
      </c>
      <c r="B36" s="3" t="s">
        <v>5</v>
      </c>
      <c r="C36" s="4" t="s">
        <v>41</v>
      </c>
      <c r="D36" s="1">
        <f>D37</f>
        <v>75428.301999999996</v>
      </c>
      <c r="E36" s="1">
        <f>E37</f>
        <v>23101.9</v>
      </c>
      <c r="F36" s="1">
        <f>F37</f>
        <v>0</v>
      </c>
    </row>
    <row r="37" spans="1:11" ht="56.25" x14ac:dyDescent="0.3">
      <c r="A37" s="21"/>
      <c r="B37" s="3" t="s">
        <v>4</v>
      </c>
      <c r="C37" s="4" t="s">
        <v>42</v>
      </c>
      <c r="D37" s="1">
        <f>D38+D40</f>
        <v>75428.301999999996</v>
      </c>
      <c r="E37" s="1">
        <f t="shared" ref="E37:F37" si="6">E38+E40</f>
        <v>23101.9</v>
      </c>
      <c r="F37" s="1">
        <f t="shared" si="6"/>
        <v>0</v>
      </c>
      <c r="K37" s="9" t="s">
        <v>21</v>
      </c>
    </row>
    <row r="38" spans="1:11" ht="56.25" x14ac:dyDescent="0.3">
      <c r="A38" s="21"/>
      <c r="B38" s="5" t="s">
        <v>3</v>
      </c>
      <c r="C38" s="6" t="s">
        <v>43</v>
      </c>
      <c r="D38" s="7">
        <f>D39</f>
        <v>80428.301999999996</v>
      </c>
      <c r="E38" s="7">
        <f>E39</f>
        <v>23101.9</v>
      </c>
      <c r="F38" s="7">
        <f>F39</f>
        <v>0</v>
      </c>
    </row>
    <row r="39" spans="1:11" ht="117" customHeight="1" x14ac:dyDescent="0.3">
      <c r="A39" s="21"/>
      <c r="B39" s="5" t="s">
        <v>2</v>
      </c>
      <c r="C39" s="6" t="s">
        <v>44</v>
      </c>
      <c r="D39" s="7">
        <f>82977.9-2549.598</f>
        <v>80428.301999999996</v>
      </c>
      <c r="E39" s="17">
        <v>23101.9</v>
      </c>
      <c r="F39" s="17">
        <v>0</v>
      </c>
    </row>
    <row r="40" spans="1:11" ht="56.25" x14ac:dyDescent="0.3">
      <c r="A40" s="21"/>
      <c r="B40" s="5" t="s">
        <v>1</v>
      </c>
      <c r="C40" s="6" t="s">
        <v>45</v>
      </c>
      <c r="D40" s="7">
        <f>D41</f>
        <v>-5000</v>
      </c>
      <c r="E40" s="7">
        <f t="shared" ref="E40:F40" si="7">E41</f>
        <v>0</v>
      </c>
      <c r="F40" s="7">
        <f t="shared" si="7"/>
        <v>0</v>
      </c>
    </row>
    <row r="41" spans="1:11" ht="116.25" customHeight="1" x14ac:dyDescent="0.3">
      <c r="A41" s="21"/>
      <c r="B41" s="5" t="s">
        <v>0</v>
      </c>
      <c r="C41" s="6" t="s">
        <v>46</v>
      </c>
      <c r="D41" s="7">
        <f>-5000</f>
        <v>-5000</v>
      </c>
      <c r="E41" s="7">
        <v>0</v>
      </c>
      <c r="F41" s="7">
        <v>0</v>
      </c>
    </row>
    <row r="42" spans="1:11" x14ac:dyDescent="0.3">
      <c r="C42" s="18"/>
      <c r="D42" s="19"/>
    </row>
    <row r="43" spans="1:11" x14ac:dyDescent="0.3">
      <c r="C43" s="18"/>
      <c r="D43" s="19"/>
    </row>
    <row r="44" spans="1:11" x14ac:dyDescent="0.3">
      <c r="C44" s="18"/>
      <c r="D44" s="19"/>
    </row>
    <row r="45" spans="1:11" x14ac:dyDescent="0.3">
      <c r="C45" s="18"/>
      <c r="D45" s="19"/>
    </row>
    <row r="46" spans="1:11" x14ac:dyDescent="0.3">
      <c r="C46" s="18"/>
      <c r="D46" s="19"/>
    </row>
    <row r="47" spans="1:11" x14ac:dyDescent="0.3">
      <c r="C47" s="18"/>
      <c r="D47" s="19"/>
    </row>
    <row r="48" spans="1:11" x14ac:dyDescent="0.3">
      <c r="C48" s="18"/>
      <c r="D48" s="19"/>
    </row>
    <row r="49" spans="3:4" x14ac:dyDescent="0.3">
      <c r="C49" s="18"/>
      <c r="D49" s="19"/>
    </row>
    <row r="50" spans="3:4" x14ac:dyDescent="0.3">
      <c r="C50" s="18"/>
      <c r="D50" s="19"/>
    </row>
    <row r="51" spans="3:4" x14ac:dyDescent="0.3">
      <c r="C51" s="18"/>
      <c r="D51" s="19"/>
    </row>
    <row r="52" spans="3:4" x14ac:dyDescent="0.3">
      <c r="C52" s="18"/>
      <c r="D52" s="19"/>
    </row>
    <row r="53" spans="3:4" x14ac:dyDescent="0.3">
      <c r="C53" s="18"/>
      <c r="D53" s="19"/>
    </row>
    <row r="54" spans="3:4" x14ac:dyDescent="0.3">
      <c r="C54" s="18"/>
      <c r="D54" s="19"/>
    </row>
    <row r="55" spans="3:4" x14ac:dyDescent="0.3">
      <c r="C55" s="18"/>
      <c r="D55" s="19"/>
    </row>
    <row r="56" spans="3:4" x14ac:dyDescent="0.3">
      <c r="C56" s="18"/>
      <c r="D56" s="19"/>
    </row>
    <row r="57" spans="3:4" x14ac:dyDescent="0.3">
      <c r="C57" s="18"/>
      <c r="D57" s="19"/>
    </row>
    <row r="58" spans="3:4" x14ac:dyDescent="0.3">
      <c r="C58" s="18"/>
      <c r="D58" s="19"/>
    </row>
    <row r="59" spans="3:4" x14ac:dyDescent="0.3">
      <c r="C59" s="18"/>
      <c r="D59" s="19"/>
    </row>
    <row r="60" spans="3:4" x14ac:dyDescent="0.3">
      <c r="C60" s="18"/>
      <c r="D60" s="19"/>
    </row>
    <row r="61" spans="3:4" x14ac:dyDescent="0.3">
      <c r="C61" s="18"/>
      <c r="D61" s="19"/>
    </row>
    <row r="62" spans="3:4" x14ac:dyDescent="0.3">
      <c r="C62" s="18"/>
      <c r="D62" s="19"/>
    </row>
    <row r="63" spans="3:4" x14ac:dyDescent="0.3">
      <c r="C63" s="18"/>
      <c r="D63" s="19"/>
    </row>
    <row r="64" spans="3:4" x14ac:dyDescent="0.3">
      <c r="C64" s="18"/>
      <c r="D64" s="19"/>
    </row>
    <row r="65" spans="3:4" x14ac:dyDescent="0.3">
      <c r="C65" s="18"/>
      <c r="D65" s="19"/>
    </row>
    <row r="66" spans="3:4" x14ac:dyDescent="0.3">
      <c r="C66" s="18"/>
      <c r="D66" s="19"/>
    </row>
    <row r="67" spans="3:4" x14ac:dyDescent="0.3">
      <c r="C67" s="18"/>
      <c r="D67" s="19"/>
    </row>
    <row r="68" spans="3:4" x14ac:dyDescent="0.3">
      <c r="C68" s="18"/>
      <c r="D68" s="19"/>
    </row>
    <row r="69" spans="3:4" x14ac:dyDescent="0.3">
      <c r="C69" s="18"/>
      <c r="D69" s="19"/>
    </row>
    <row r="70" spans="3:4" x14ac:dyDescent="0.3">
      <c r="C70" s="18"/>
      <c r="D70" s="19"/>
    </row>
    <row r="71" spans="3:4" x14ac:dyDescent="0.3">
      <c r="C71" s="18"/>
      <c r="D71" s="19"/>
    </row>
    <row r="72" spans="3:4" x14ac:dyDescent="0.3">
      <c r="C72" s="18"/>
      <c r="D72" s="19"/>
    </row>
    <row r="73" spans="3:4" x14ac:dyDescent="0.3">
      <c r="C73" s="18"/>
      <c r="D73" s="19"/>
    </row>
    <row r="74" spans="3:4" x14ac:dyDescent="0.3">
      <c r="C74" s="18"/>
      <c r="D74" s="19"/>
    </row>
    <row r="75" spans="3:4" x14ac:dyDescent="0.3">
      <c r="C75" s="18"/>
      <c r="D75" s="19"/>
    </row>
    <row r="76" spans="3:4" x14ac:dyDescent="0.3">
      <c r="C76" s="18"/>
      <c r="D76" s="19"/>
    </row>
    <row r="77" spans="3:4" x14ac:dyDescent="0.3">
      <c r="C77" s="18"/>
      <c r="D77" s="19"/>
    </row>
    <row r="78" spans="3:4" x14ac:dyDescent="0.3">
      <c r="C78" s="18"/>
      <c r="D78" s="19"/>
    </row>
    <row r="79" spans="3:4" x14ac:dyDescent="0.3">
      <c r="C79" s="18"/>
      <c r="D79" s="19"/>
    </row>
    <row r="80" spans="3:4" x14ac:dyDescent="0.3">
      <c r="C80" s="18"/>
      <c r="D80" s="19"/>
    </row>
    <row r="81" spans="3:4" x14ac:dyDescent="0.3">
      <c r="C81" s="18"/>
      <c r="D81" s="19"/>
    </row>
    <row r="82" spans="3:4" x14ac:dyDescent="0.3">
      <c r="C82" s="18"/>
      <c r="D82" s="19"/>
    </row>
    <row r="83" spans="3:4" x14ac:dyDescent="0.3">
      <c r="C83" s="18"/>
      <c r="D83" s="19"/>
    </row>
    <row r="84" spans="3:4" x14ac:dyDescent="0.3">
      <c r="C84" s="18"/>
      <c r="D84" s="19"/>
    </row>
    <row r="85" spans="3:4" x14ac:dyDescent="0.3">
      <c r="C85" s="18"/>
      <c r="D85" s="19"/>
    </row>
    <row r="86" spans="3:4" x14ac:dyDescent="0.3">
      <c r="C86" s="18"/>
      <c r="D86" s="19"/>
    </row>
    <row r="87" spans="3:4" x14ac:dyDescent="0.3">
      <c r="C87" s="18"/>
      <c r="D87" s="19"/>
    </row>
    <row r="88" spans="3:4" x14ac:dyDescent="0.3">
      <c r="C88" s="18"/>
      <c r="D88" s="19"/>
    </row>
    <row r="89" spans="3:4" x14ac:dyDescent="0.3">
      <c r="C89" s="18"/>
      <c r="D89" s="19"/>
    </row>
    <row r="90" spans="3:4" x14ac:dyDescent="0.3">
      <c r="C90" s="18"/>
      <c r="D90" s="19"/>
    </row>
    <row r="91" spans="3:4" x14ac:dyDescent="0.3">
      <c r="C91" s="18"/>
      <c r="D91" s="19"/>
    </row>
    <row r="92" spans="3:4" x14ac:dyDescent="0.3">
      <c r="C92" s="18"/>
      <c r="D92" s="19"/>
    </row>
    <row r="93" spans="3:4" x14ac:dyDescent="0.3">
      <c r="C93" s="18"/>
      <c r="D93" s="19"/>
    </row>
    <row r="94" spans="3:4" x14ac:dyDescent="0.3">
      <c r="C94" s="18"/>
      <c r="D94" s="19"/>
    </row>
    <row r="95" spans="3:4" x14ac:dyDescent="0.3">
      <c r="C95" s="18"/>
    </row>
    <row r="96" spans="3:4" x14ac:dyDescent="0.3">
      <c r="C96" s="18"/>
    </row>
    <row r="97" spans="3:3" x14ac:dyDescent="0.3">
      <c r="C97" s="18"/>
    </row>
    <row r="98" spans="3:3" x14ac:dyDescent="0.3">
      <c r="C98" s="18"/>
    </row>
    <row r="99" spans="3:3" x14ac:dyDescent="0.3">
      <c r="C99" s="18"/>
    </row>
    <row r="100" spans="3:3" x14ac:dyDescent="0.3">
      <c r="C100" s="18"/>
    </row>
    <row r="101" spans="3:3" x14ac:dyDescent="0.3">
      <c r="C101" s="18"/>
    </row>
    <row r="102" spans="3:3" x14ac:dyDescent="0.3">
      <c r="C102" s="18"/>
    </row>
  </sheetData>
  <mergeCells count="5">
    <mergeCell ref="A14:F14"/>
    <mergeCell ref="A36:A41"/>
    <mergeCell ref="A21:A25"/>
    <mergeCell ref="A26:A30"/>
    <mergeCell ref="A31:A35"/>
  </mergeCells>
  <pageMargins left="1.1811023622047245" right="0.59055118110236227" top="0.78740157480314965" bottom="0.78740157480314965" header="0" footer="0"/>
  <pageSetup paperSize="9" scale="6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ИФДБ</vt:lpstr>
      <vt:lpstr>ИФДБ!Заголовки_для_печати</vt:lpstr>
      <vt:lpstr>ИФДБ!Область_печати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2018-12-25T06:06:20Z</cp:lastPrinted>
  <dcterms:created xsi:type="dcterms:W3CDTF">2006-09-28T05:33:49Z</dcterms:created>
  <dcterms:modified xsi:type="dcterms:W3CDTF">2025-06-05T07:23:47Z</dcterms:modified>
</cp:coreProperties>
</file>