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805" windowHeight="17550" tabRatio="717" firstSheet="15"/>
  </bookViews>
  <sheets>
    <sheet name="1 ДтВрОБ" sheetId="1" r:id="rId1"/>
    <sheet name="2 ДтВрМБ" sheetId="2" r:id="rId2"/>
    <sheet name="3 СбМБ" sheetId="3" r:id="rId3"/>
    <sheet name="4 ДФ(р) " sheetId="9" r:id="rId4"/>
    <sheet name="5 ЗемКонтр МБ" sheetId="5" r:id="rId5"/>
    <sheet name="6 Приобр.автотранс ОБ" sheetId="8" r:id="rId6"/>
    <sheet name="7 КРСТ ФБ,ОБ,МБ" sheetId="7" r:id="rId7"/>
    <sheet name="8 КВвОКИ Водовод ОБ" sheetId="10" r:id="rId8"/>
    <sheet name="9 ВыпДрРасхОбяз МБ" sheetId="12" r:id="rId9"/>
    <sheet name="10 Подготовка к отопит. сезону" sheetId="13" r:id="rId10"/>
    <sheet name="11 СЗ" sheetId="14" r:id="rId11"/>
    <sheet name="12 Компенсация доп. расходов" sheetId="15" r:id="rId12"/>
    <sheet name="13 УО" sheetId="16" r:id="rId13"/>
    <sheet name="14 НВОС" sheetId="17" r:id="rId14"/>
    <sheet name="15 Коммунальная СТ" sheetId="18" r:id="rId15"/>
    <sheet name="16 Налоговый потенциал" sheetId="19" r:id="rId16"/>
    <sheet name="17 Достижение наилучших знач." sheetId="20" r:id="rId17"/>
    <sheet name="18 УУП" sheetId="21" r:id="rId18"/>
    <sheet name="19 КРСТ ФБ,ОБ,МБ с" sheetId="22" r:id="rId19"/>
  </sheets>
  <definedNames>
    <definedName name="_xlnm.Print_Area" localSheetId="0">'1 ДтВрОБ'!$A$1:$C$38</definedName>
    <definedName name="_xlnm.Print_Area" localSheetId="9">'10 Подготовка к отопит. сезону'!$A$1:$C$13</definedName>
    <definedName name="_xlnm.Print_Area" localSheetId="10">'11 СЗ'!$A$1:$C$30</definedName>
    <definedName name="_xlnm.Print_Area" localSheetId="11">'12 Компенсация доп. расходов'!$A$1:$C$15</definedName>
    <definedName name="_xlnm.Print_Area" localSheetId="12">'13 УО'!$A$1:$C$25</definedName>
    <definedName name="_xlnm.Print_Area" localSheetId="13">'14 НВОС'!$A$1:$C$10</definedName>
    <definedName name="_xlnm.Print_Area" localSheetId="14">'15 Коммунальная СТ'!$A$1:$C$14</definedName>
    <definedName name="_xlnm.Print_Area" localSheetId="15">'16 Налоговый потенциал'!$A$1:$C$12</definedName>
    <definedName name="_xlnm.Print_Area" localSheetId="16">'17 Достижение наилучших знач.'!$A$1:$C$14</definedName>
    <definedName name="_xlnm.Print_Area" localSheetId="17">'18 УУП'!$A$1:$C$18</definedName>
    <definedName name="_xlnm.Print_Area" localSheetId="18">'19 КРСТ ФБ,ОБ,МБ с'!$A$1:$C$13</definedName>
    <definedName name="_xlnm.Print_Area" localSheetId="1">'2 ДтВрМБ'!$A$1:$C$25</definedName>
    <definedName name="_xlnm.Print_Area" localSheetId="2">'3 СбМБ'!$A$1:$C$22</definedName>
    <definedName name="_xlnm.Print_Area" localSheetId="3">'4 ДФ(р) '!$A$1:$C$25</definedName>
    <definedName name="_xlnm.Print_Area" localSheetId="4">'5 ЗемКонтр МБ'!$A$1:$C$26</definedName>
    <definedName name="_xlnm.Print_Area" localSheetId="5">'6 Приобр.автотранс ОБ'!$A$1:$C$12</definedName>
    <definedName name="_xlnm.Print_Area" localSheetId="6">'7 КРСТ ФБ,ОБ,МБ'!$A$1:$C$11</definedName>
    <definedName name="_xlnm.Print_Area" localSheetId="7">'8 КВвОКИ Водовод ОБ'!$A$1:$C$11</definedName>
    <definedName name="_xlnm.Print_Area" localSheetId="8">'9 ВыпДрРасхОбяз МБ'!$A$1:$C$27</definedName>
  </definedNames>
  <calcPr calcId="152511"/>
</workbook>
</file>

<file path=xl/calcChain.xml><?xml version="1.0" encoding="utf-8"?>
<calcChain xmlns="http://schemas.openxmlformats.org/spreadsheetml/2006/main">
  <c r="C14" i="18" l="1"/>
  <c r="C14" i="20"/>
  <c r="C18" i="21"/>
  <c r="C10" i="17"/>
  <c r="C11" i="10"/>
  <c r="C11" i="7"/>
  <c r="C12" i="8" l="1"/>
  <c r="C25" i="12" l="1"/>
  <c r="C21" i="12"/>
  <c r="C20" i="12"/>
  <c r="C19" i="12"/>
  <c r="C18" i="12"/>
  <c r="C17" i="12"/>
  <c r="C16" i="12"/>
  <c r="C15" i="12"/>
  <c r="C14" i="12"/>
  <c r="C12" i="12"/>
  <c r="C30" i="14"/>
  <c r="C13" i="22"/>
  <c r="C10" i="7"/>
  <c r="C25" i="16"/>
  <c r="C12" i="19" l="1"/>
  <c r="C27" i="12" l="1"/>
  <c r="C15" i="15"/>
  <c r="C9" i="7" l="1"/>
  <c r="C8" i="7"/>
  <c r="C13" i="13" l="1"/>
  <c r="C25" i="2" l="1"/>
  <c r="C22" i="3"/>
  <c r="C25" i="9"/>
  <c r="C26" i="5"/>
  <c r="C38" i="1"/>
</calcChain>
</file>

<file path=xl/sharedStrings.xml><?xml version="1.0" encoding="utf-8"?>
<sst xmlns="http://schemas.openxmlformats.org/spreadsheetml/2006/main" count="366" uniqueCount="92">
  <si>
    <t>к решению Совета народных депутатов</t>
  </si>
  <si>
    <t>Бобровского муниципального района</t>
  </si>
  <si>
    <t>Воронежской области</t>
  </si>
  <si>
    <t>Сумма  (тыс. рублей)</t>
  </si>
  <si>
    <t>№, п/п</t>
  </si>
  <si>
    <t>3</t>
  </si>
  <si>
    <t>Таблица 1</t>
  </si>
  <si>
    <t>Распределение</t>
  </si>
  <si>
    <t>Наименование муниципального образования</t>
  </si>
  <si>
    <t>Анновское сельское поселение</t>
  </si>
  <si>
    <t>Верхнеикорецкое сельское поселение</t>
  </si>
  <si>
    <t>Коршевское сельское поселение</t>
  </si>
  <si>
    <t>Липовское сельское поселение</t>
  </si>
  <si>
    <t>Никольское сельское поселение</t>
  </si>
  <si>
    <t>Октябрьское сельское поселение</t>
  </si>
  <si>
    <t>Пчелиновское сельское поселение</t>
  </si>
  <si>
    <t>Слободское сельское поселение</t>
  </si>
  <si>
    <t>Тройнянское сельское поселение</t>
  </si>
  <si>
    <t>Хреновское сельское поселение</t>
  </si>
  <si>
    <t>Чесменское сельское поселение</t>
  </si>
  <si>
    <t>Шестаковское сельское поселение</t>
  </si>
  <si>
    <t>Шишовское сельское поселение</t>
  </si>
  <si>
    <t>Юдановское сельское поселение</t>
  </si>
  <si>
    <t>Ясенковское сельское поселение</t>
  </si>
  <si>
    <t>ИТОГО</t>
  </si>
  <si>
    <t>Таблица 2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</si>
  <si>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</si>
  <si>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</si>
  <si>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</si>
  <si>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</si>
  <si>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</si>
  <si>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</si>
  <si>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Итого</t>
  </si>
  <si>
    <t>Таблица 9</t>
  </si>
  <si>
    <t>Мечётское сельское поселение</t>
  </si>
  <si>
    <t>Семёно-Александровское сельское поселение</t>
  </si>
  <si>
    <t>Сухо-Берёзовское сельское поселение</t>
  </si>
  <si>
    <t>Таблица 10</t>
  </si>
  <si>
    <t>по ремонту объектов теплоэнергетического хозяйства муниципальных образований,</t>
  </si>
  <si>
    <t>находящихся в муниципальной собственности, к очередному зимнему отопительному периоду</t>
  </si>
  <si>
    <t xml:space="preserve">иных межбюджетных трансфертов на софинансирование расходов по реализации мероприятий </t>
  </si>
  <si>
    <t xml:space="preserve">иных межбюджетных трансфертов для финансирования приоритетных социально значимых </t>
  </si>
  <si>
    <t>Таблица 11</t>
  </si>
  <si>
    <t>Таблица 12</t>
  </si>
  <si>
    <t>Городское поселение - город Бобров</t>
  </si>
  <si>
    <t xml:space="preserve">иных межбюджетных трансфертов, передаваемых бюджетам для компенсации дополнительных расходов, </t>
  </si>
  <si>
    <t>возникших в результате решений, принятых органами власти другого уровня,</t>
  </si>
  <si>
    <t>Таблица 13</t>
  </si>
  <si>
    <t>Таблица 14</t>
  </si>
  <si>
    <t>Таблица 15</t>
  </si>
  <si>
    <t>расходов местных бюджетов</t>
  </si>
  <si>
    <t xml:space="preserve">за счет средств бюджета муниципального района </t>
  </si>
  <si>
    <t>Приложение № 9</t>
  </si>
  <si>
    <t xml:space="preserve">иных межбюджетных трансфертов на софинансирование расходов муниципальных образований </t>
  </si>
  <si>
    <t>на приобретение коммунальной специализированной техники</t>
  </si>
  <si>
    <t>Таблица 16</t>
  </si>
  <si>
    <t>иных межбюджетных трансфертов на поощрение муниципальных образований Воронежской области</t>
  </si>
  <si>
    <t>за наращивание налогового (экономического) потенциала</t>
  </si>
  <si>
    <t>Таблица 17</t>
  </si>
  <si>
    <t>Таблица 18</t>
  </si>
  <si>
    <t xml:space="preserve">иных межбюджетных трансфертов на поощрение за достижение наилучших значений показателей эффективности </t>
  </si>
  <si>
    <t>развития сельских поселений Бобровского муниципального района Воронежской области</t>
  </si>
  <si>
    <t>Таблица 19</t>
  </si>
  <si>
    <t>193,10950</t>
  </si>
  <si>
    <t>446,04277</t>
  </si>
  <si>
    <t>87,44768</t>
  </si>
  <si>
    <t>50,37875</t>
  </si>
  <si>
    <t>297,10587</t>
  </si>
  <si>
    <t>87,61479</t>
  </si>
  <si>
    <t>177,14446</t>
  </si>
  <si>
    <t xml:space="preserve">участковых уполномоченных полиции, </t>
  </si>
  <si>
    <t xml:space="preserve">иных межбюджетных трансфертов на повышение уровня защищенности помещений, предоставленных для работы </t>
  </si>
  <si>
    <t>за 2024 год</t>
  </si>
  <si>
    <t xml:space="preserve">за счет средств областного бюджета </t>
  </si>
  <si>
    <t>Исполнено 
за 2024 год</t>
  </si>
  <si>
    <t>№,
 п/п</t>
  </si>
  <si>
    <t xml:space="preserve">за 2024 год </t>
  </si>
  <si>
    <t>№, 
п/п</t>
  </si>
  <si>
    <t xml:space="preserve">дотации на выравнивание бюджетной обеспеченности поселений </t>
  </si>
  <si>
    <t>дотации на выравнивание бюджетной обеспеченности поселений</t>
  </si>
  <si>
    <t>Распределение иных межбюджетных трансфертов, 
рассчитанных в соответствии с методикой, указанной в пункте 3 Правил предоставления и методики распределения иных межбюджетных трансфертов, на поддержку мер по обеспечению сбалансированности бюджетов поселений Бобровского муниципального района за счет средств бюджета муниципального района 
за 2024 год</t>
  </si>
  <si>
    <t>Распределение 
иных межбюджетных трансфертов, передаваемых бюджетам поселений из бюджета муниципального района, на осуществление части полномочий по решению вопросов местного значения в соответствии с заключенными соглашениями на развитие сети автомобильных дорог общего пользования 
за 2024 год</t>
  </si>
  <si>
    <r>
      <t>Распределение
иных межбюджетных трансфертов, передаваемых бюджетам поселений из бюджета муниципального района, на осуществление части полномочий по решению вопросов местного значения в соответствии с заключенными соглашениями</t>
    </r>
    <r>
      <rPr>
        <b/>
        <sz val="14"/>
        <color theme="1"/>
        <rFont val="Times New Roman"/>
        <family val="1"/>
        <charset val="204"/>
      </rPr>
      <t xml:space="preserve"> на осуществление муниципального земельного контроля</t>
    </r>
    <r>
      <rPr>
        <b/>
        <sz val="14"/>
        <rFont val="Times New Roman"/>
        <family val="1"/>
        <charset val="204"/>
      </rPr>
      <t xml:space="preserve"> 
за 2024 год</t>
    </r>
  </si>
  <si>
    <t>Распределение
иных межбюджетных трансфертов, передаваемых бюджетам поселений из бюджета муниципального района, на приобретение служебного автотранспорта органам местного самоуправления поселений Воронежской области 
за 2024 год</t>
  </si>
  <si>
    <r>
      <t xml:space="preserve">Распределение
иных межбюджетных трансфертов, передаваемых бюджетам поселений из бюджета муниципального района, на обеспечение комплексного развития сельских территорий </t>
    </r>
    <r>
      <rPr>
        <b/>
        <sz val="14"/>
        <rFont val="Times New Roman"/>
        <family val="1"/>
        <charset val="204"/>
      </rPr>
      <t>за 2024 год</t>
    </r>
  </si>
  <si>
    <r>
      <t>Распределение
иных межбюджетных трансфертов, передаваемых бюджетам поселений из бюджета муниципально</t>
    </r>
    <r>
      <rPr>
        <b/>
        <sz val="14"/>
        <color theme="1"/>
        <rFont val="Times New Roman"/>
        <family val="1"/>
        <charset val="204"/>
      </rPr>
      <t>го района, на капитальные вложения в объекты коммунальной инфраструктуры</t>
    </r>
    <r>
      <rPr>
        <b/>
        <sz val="14"/>
        <rFont val="Times New Roman"/>
        <family val="1"/>
        <charset val="204"/>
      </rPr>
      <t xml:space="preserve"> 
за 2024 год</t>
    </r>
  </si>
  <si>
    <r>
      <t>Распределение
иных межбюджетных трансфертов, передаваемых бюджетам поселений из бюджета муниципально</t>
    </r>
    <r>
      <rPr>
        <b/>
        <sz val="14"/>
        <color theme="1"/>
        <rFont val="Times New Roman"/>
        <family val="1"/>
        <charset val="204"/>
      </rPr>
      <t>го района, на выполнение других расходных обязате</t>
    </r>
    <r>
      <rPr>
        <b/>
        <sz val="14"/>
        <rFont val="Times New Roman"/>
        <family val="1"/>
        <charset val="204"/>
      </rPr>
      <t>льств 
за 2024 год</t>
    </r>
  </si>
  <si>
    <t>Распределение
иных межбюджетных трансфертов, передаваемых бюджетам поселений из бюджета муниципального района, на организацию работ по ликвидации накопленного вреда окружающей среде 
за 2024 год</t>
  </si>
  <si>
    <t>Исполнено
за 2024 год</t>
  </si>
  <si>
    <r>
      <t xml:space="preserve">Распределение
иных межбюджетных трансфертов, передаваемых бюджетам поселений из бюджета муниципального района, на обеспечение комплексного развития сельских территорий (дополнительные расходы)
</t>
    </r>
    <r>
      <rPr>
        <b/>
        <sz val="14"/>
        <rFont val="Times New Roman"/>
        <family val="1"/>
        <charset val="204"/>
      </rPr>
      <t xml:space="preserve">за 2024 год </t>
    </r>
  </si>
  <si>
    <t>Распределение
иных межбюджетных трансфертов, передаваемых бюджетам поселений из бюджета муниципального района, на обеспечение уличного освещения
за 2024 год</t>
  </si>
  <si>
    <t>от "30" апреля 2025 г.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</si>
</sst>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color rgb="FF000000"/>
      <name val="Arial Cyr"/>
    </font>
    <font>
      <b/>
      <sz val="14"/>
      <color rgb="FF000000"/>
      <name val="Times New Roman"/>
      <family val="1"/>
      <charset val="204"/>
    </font>
    <font>
      <b/>
      <sz val="12"/>
      <color rgb="FF000000"/>
      <name val="Arial Cy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10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6">
    <xf numFmtId="0" fontId="0" fillId="0" borderId="0"/>
    <xf numFmtId="0" fontId="2" fillId="0" borderId="0"/>
    <xf numFmtId="0" fontId="4" fillId="0" borderId="0">
      <alignment horizontal="center"/>
    </xf>
    <xf numFmtId="164" fontId="7" fillId="3" borderId="3">
      <alignment horizontal="right" vertical="top" shrinkToFit="1"/>
    </xf>
    <xf numFmtId="0" fontId="9" fillId="0" borderId="0"/>
    <xf numFmtId="4" fontId="11" fillId="0" borderId="6">
      <alignment horizontal="right" vertical="top" shrinkToFit="1"/>
    </xf>
  </cellStyleXfs>
  <cellXfs count="9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1" fontId="5" fillId="0" borderId="0" xfId="0" applyNumberFormat="1" applyFont="1" applyBorder="1" applyAlignment="1">
      <alignment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164" fontId="5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0" xfId="4" applyFont="1"/>
    <xf numFmtId="0" fontId="5" fillId="0" borderId="0" xfId="4" applyFont="1" applyBorder="1" applyAlignment="1">
      <alignment vertical="center"/>
    </xf>
    <xf numFmtId="1" fontId="5" fillId="0" borderId="0" xfId="4" applyNumberFormat="1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 wrapText="1"/>
    </xf>
    <xf numFmtId="49" fontId="1" fillId="0" borderId="2" xfId="4" applyNumberFormat="1" applyFont="1" applyBorder="1" applyAlignment="1">
      <alignment horizontal="center" vertical="center" wrapText="1"/>
    </xf>
    <xf numFmtId="0" fontId="1" fillId="0" borderId="2" xfId="4" applyFont="1" applyBorder="1" applyAlignment="1">
      <alignment horizontal="left" vertical="center" wrapText="1"/>
    </xf>
    <xf numFmtId="164" fontId="1" fillId="0" borderId="2" xfId="4" applyNumberFormat="1" applyFont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left" vertical="center" wrapText="1"/>
    </xf>
    <xf numFmtId="0" fontId="5" fillId="0" borderId="0" xfId="4" applyFont="1"/>
    <xf numFmtId="164" fontId="5" fillId="0" borderId="2" xfId="4" applyNumberFormat="1" applyFont="1" applyFill="1" applyBorder="1" applyAlignment="1">
      <alignment horizontal="center" vertical="center" wrapText="1"/>
    </xf>
    <xf numFmtId="49" fontId="1" fillId="0" borderId="0" xfId="4" applyNumberFormat="1" applyFont="1" applyAlignment="1">
      <alignment horizontal="center" vertical="center"/>
    </xf>
    <xf numFmtId="0" fontId="1" fillId="0" borderId="0" xfId="0" applyFont="1" applyBorder="1" applyAlignment="1">
      <alignment horizontal="right"/>
    </xf>
    <xf numFmtId="164" fontId="1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8" fillId="2" borderId="3" xfId="3" applyNumberFormat="1" applyFont="1" applyFill="1" applyAlignment="1" applyProtection="1">
      <alignment horizontal="center" vertical="top" shrinkToFit="1"/>
    </xf>
    <xf numFmtId="165" fontId="1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center" wrapText="1"/>
    </xf>
    <xf numFmtId="0" fontId="1" fillId="4" borderId="0" xfId="0" applyFont="1" applyFill="1"/>
    <xf numFmtId="0" fontId="1" fillId="0" borderId="0" xfId="0" applyFont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1" fontId="5" fillId="2" borderId="0" xfId="0" applyNumberFormat="1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4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165" fontId="5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49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" fontId="6" fillId="0" borderId="1" xfId="0" applyNumberFormat="1" applyFont="1" applyBorder="1" applyAlignment="1">
      <alignment horizontal="right" vertical="center" wrapText="1"/>
    </xf>
    <xf numFmtId="1" fontId="1" fillId="0" borderId="0" xfId="0" applyNumberFormat="1" applyFont="1" applyBorder="1" applyAlignment="1">
      <alignment horizontal="right" vertical="center"/>
    </xf>
    <xf numFmtId="0" fontId="1" fillId="0" borderId="0" xfId="4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center" vertical="top" wrapText="1"/>
    </xf>
    <xf numFmtId="165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right" vertical="center" wrapText="1"/>
    </xf>
    <xf numFmtId="0" fontId="3" fillId="2" borderId="0" xfId="1" applyNumberFormat="1" applyFont="1" applyFill="1" applyAlignment="1" applyProtection="1">
      <alignment horizontal="left" indent="30"/>
    </xf>
    <xf numFmtId="0" fontId="3" fillId="2" borderId="0" xfId="2" applyFont="1" applyFill="1" applyAlignment="1">
      <alignment horizontal="left" indent="30"/>
    </xf>
    <xf numFmtId="0" fontId="5" fillId="2" borderId="0" xfId="0" applyFont="1" applyFill="1" applyAlignment="1">
      <alignment horizontal="left" vertical="center" indent="30"/>
    </xf>
    <xf numFmtId="1" fontId="6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0" xfId="4" applyNumberFormat="1" applyFont="1" applyBorder="1" applyAlignment="1">
      <alignment horizontal="center" vertical="center" wrapText="1"/>
    </xf>
    <xf numFmtId="0" fontId="5" fillId="0" borderId="2" xfId="4" applyFont="1" applyFill="1" applyBorder="1" applyAlignment="1">
      <alignment horizontal="left" vertical="center" wrapText="1"/>
    </xf>
    <xf numFmtId="1" fontId="5" fillId="0" borderId="1" xfId="4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center" vertical="top" wrapText="1"/>
    </xf>
  </cellXfs>
  <cellStyles count="6">
    <cellStyle name="ex71" xfId="5"/>
    <cellStyle name="st26" xfId="3"/>
    <cellStyle name="xl23" xfId="1"/>
    <cellStyle name="xl29" xfId="2"/>
    <cellStyle name="Обычный" xfId="0" builtinId="0"/>
    <cellStyle name="Обыч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8"/>
  <sheetViews>
    <sheetView tabSelected="1" view="pageBreakPreview" zoomScale="80" zoomScaleNormal="60" zoomScaleSheetLayoutView="80" workbookViewId="0">
      <selection activeCell="B15" sqref="B15"/>
    </sheetView>
  </sheetViews>
  <sheetFormatPr defaultRowHeight="18.75" x14ac:dyDescent="0.3"/>
  <cols>
    <col min="1" max="1" width="8.85546875" style="1" customWidth="1"/>
    <col min="2" max="2" width="72.7109375" style="1" customWidth="1"/>
    <col min="3" max="3" width="23.7109375" style="2" customWidth="1"/>
    <col min="4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x14ac:dyDescent="0.3">
      <c r="B1" s="80" t="s">
        <v>52</v>
      </c>
      <c r="C1" s="80"/>
    </row>
    <row r="2" spans="1:3" x14ac:dyDescent="0.3">
      <c r="B2" s="81" t="s">
        <v>0</v>
      </c>
      <c r="C2" s="81"/>
    </row>
    <row r="3" spans="1:3" x14ac:dyDescent="0.3">
      <c r="B3" s="81" t="s">
        <v>1</v>
      </c>
      <c r="C3" s="81"/>
    </row>
    <row r="4" spans="1:3" x14ac:dyDescent="0.3">
      <c r="B4" s="81" t="s">
        <v>2</v>
      </c>
      <c r="C4" s="81"/>
    </row>
    <row r="5" spans="1:3" x14ac:dyDescent="0.3">
      <c r="B5" s="82" t="s">
        <v>91</v>
      </c>
      <c r="C5" s="82"/>
    </row>
    <row r="8" spans="1:3" ht="21.75" customHeight="1" x14ac:dyDescent="0.3">
      <c r="C8" s="72" t="s">
        <v>6</v>
      </c>
    </row>
    <row r="9" spans="1:3" ht="15.75" customHeight="1" x14ac:dyDescent="0.3">
      <c r="A9" s="3"/>
      <c r="B9" s="3"/>
      <c r="C9" s="3"/>
    </row>
    <row r="10" spans="1:3" x14ac:dyDescent="0.3">
      <c r="A10" s="78" t="s">
        <v>7</v>
      </c>
      <c r="B10" s="78"/>
      <c r="C10" s="78"/>
    </row>
    <row r="11" spans="1:3" ht="18.75" customHeight="1" x14ac:dyDescent="0.3">
      <c r="A11" s="78" t="s">
        <v>78</v>
      </c>
      <c r="B11" s="78"/>
      <c r="C11" s="78"/>
    </row>
    <row r="12" spans="1:3" ht="18.75" customHeight="1" x14ac:dyDescent="0.3">
      <c r="A12" s="78" t="s">
        <v>1</v>
      </c>
      <c r="B12" s="78"/>
      <c r="C12" s="78"/>
    </row>
    <row r="13" spans="1:3" ht="15" customHeight="1" x14ac:dyDescent="0.3">
      <c r="A13" s="78" t="s">
        <v>73</v>
      </c>
      <c r="B13" s="78"/>
      <c r="C13" s="78"/>
    </row>
    <row r="14" spans="1:3" ht="16.5" customHeight="1" x14ac:dyDescent="0.3">
      <c r="A14" s="78" t="s">
        <v>72</v>
      </c>
      <c r="B14" s="78"/>
      <c r="C14" s="78"/>
    </row>
    <row r="15" spans="1:3" ht="15" customHeight="1" x14ac:dyDescent="0.3">
      <c r="A15" s="4"/>
      <c r="B15" s="4"/>
      <c r="C15" s="4"/>
    </row>
    <row r="16" spans="1:3" ht="25.5" customHeight="1" x14ac:dyDescent="0.3">
      <c r="A16" s="4"/>
      <c r="B16" s="79" t="s">
        <v>3</v>
      </c>
      <c r="C16" s="79"/>
    </row>
    <row r="17" spans="1:3" ht="38.25" customHeight="1" x14ac:dyDescent="0.3">
      <c r="A17" s="5" t="s">
        <v>75</v>
      </c>
      <c r="B17" s="5" t="s">
        <v>8</v>
      </c>
      <c r="C17" s="6" t="s">
        <v>74</v>
      </c>
    </row>
    <row r="18" spans="1:3" x14ac:dyDescent="0.3">
      <c r="A18" s="7">
        <v>1</v>
      </c>
      <c r="B18" s="7">
        <v>2</v>
      </c>
      <c r="C18" s="8" t="s">
        <v>5</v>
      </c>
    </row>
    <row r="19" spans="1:3" x14ac:dyDescent="0.3">
      <c r="A19" s="7">
        <v>1</v>
      </c>
      <c r="B19" s="12" t="s">
        <v>9</v>
      </c>
      <c r="C19" s="30">
        <v>162.69999999999999</v>
      </c>
    </row>
    <row r="20" spans="1:3" x14ac:dyDescent="0.3">
      <c r="A20" s="7">
        <v>2</v>
      </c>
      <c r="B20" s="12" t="s">
        <v>10</v>
      </c>
      <c r="C20" s="30">
        <v>373.3</v>
      </c>
    </row>
    <row r="21" spans="1:3" x14ac:dyDescent="0.3">
      <c r="A21" s="7">
        <v>3</v>
      </c>
      <c r="B21" s="12" t="s">
        <v>11</v>
      </c>
      <c r="C21" s="30">
        <v>529.1</v>
      </c>
    </row>
    <row r="22" spans="1:3" x14ac:dyDescent="0.3">
      <c r="A22" s="7">
        <v>4</v>
      </c>
      <c r="B22" s="12" t="s">
        <v>12</v>
      </c>
      <c r="C22" s="30">
        <v>181</v>
      </c>
    </row>
    <row r="23" spans="1:3" x14ac:dyDescent="0.3">
      <c r="A23" s="7">
        <v>5</v>
      </c>
      <c r="B23" s="12" t="s">
        <v>34</v>
      </c>
      <c r="C23" s="30">
        <v>238.6</v>
      </c>
    </row>
    <row r="24" spans="1:3" x14ac:dyDescent="0.3">
      <c r="A24" s="7">
        <v>6</v>
      </c>
      <c r="B24" s="12" t="s">
        <v>13</v>
      </c>
      <c r="C24" s="30">
        <v>256.5</v>
      </c>
    </row>
    <row r="25" spans="1:3" x14ac:dyDescent="0.3">
      <c r="A25" s="7">
        <v>7</v>
      </c>
      <c r="B25" s="12" t="s">
        <v>14</v>
      </c>
      <c r="C25" s="30">
        <v>106.7</v>
      </c>
    </row>
    <row r="26" spans="1:3" x14ac:dyDescent="0.3">
      <c r="A26" s="7">
        <v>8</v>
      </c>
      <c r="B26" s="12" t="s">
        <v>15</v>
      </c>
      <c r="C26" s="30">
        <v>342.9</v>
      </c>
    </row>
    <row r="27" spans="1:3" x14ac:dyDescent="0.3">
      <c r="A27" s="7">
        <v>9</v>
      </c>
      <c r="B27" s="12" t="s">
        <v>35</v>
      </c>
      <c r="C27" s="30">
        <v>483</v>
      </c>
    </row>
    <row r="28" spans="1:3" x14ac:dyDescent="0.3">
      <c r="A28" s="7">
        <v>10</v>
      </c>
      <c r="B28" s="12" t="s">
        <v>16</v>
      </c>
      <c r="C28" s="30">
        <v>1190.0999999999999</v>
      </c>
    </row>
    <row r="29" spans="1:3" x14ac:dyDescent="0.3">
      <c r="A29" s="7">
        <v>11</v>
      </c>
      <c r="B29" s="13" t="s">
        <v>36</v>
      </c>
      <c r="C29" s="30">
        <v>294</v>
      </c>
    </row>
    <row r="30" spans="1:3" x14ac:dyDescent="0.3">
      <c r="A30" s="7">
        <v>12</v>
      </c>
      <c r="B30" s="13" t="s">
        <v>17</v>
      </c>
      <c r="C30" s="30">
        <v>92.4</v>
      </c>
    </row>
    <row r="31" spans="1:3" s="9" customFormat="1" x14ac:dyDescent="0.3">
      <c r="A31" s="7">
        <v>13</v>
      </c>
      <c r="B31" s="13" t="s">
        <v>18</v>
      </c>
      <c r="C31" s="30">
        <v>1291</v>
      </c>
    </row>
    <row r="32" spans="1:3" x14ac:dyDescent="0.3">
      <c r="A32" s="7">
        <v>14</v>
      </c>
      <c r="B32" s="13" t="s">
        <v>19</v>
      </c>
      <c r="C32" s="30">
        <v>289.10000000000002</v>
      </c>
    </row>
    <row r="33" spans="1:6" s="9" customFormat="1" x14ac:dyDescent="0.3">
      <c r="A33" s="7">
        <v>15</v>
      </c>
      <c r="B33" s="13" t="s">
        <v>20</v>
      </c>
      <c r="C33" s="30">
        <v>463.3</v>
      </c>
      <c r="D33" s="10"/>
    </row>
    <row r="34" spans="1:6" s="9" customFormat="1" x14ac:dyDescent="0.3">
      <c r="A34" s="7">
        <v>16</v>
      </c>
      <c r="B34" s="13" t="s">
        <v>21</v>
      </c>
      <c r="C34" s="30">
        <v>292.10000000000002</v>
      </c>
      <c r="D34" s="10"/>
    </row>
    <row r="35" spans="1:6" s="9" customFormat="1" x14ac:dyDescent="0.3">
      <c r="A35" s="7">
        <v>17</v>
      </c>
      <c r="B35" s="13" t="s">
        <v>22</v>
      </c>
      <c r="C35" s="30">
        <v>323.10000000000002</v>
      </c>
      <c r="D35" s="10"/>
      <c r="F35" s="11"/>
    </row>
    <row r="36" spans="1:6" s="9" customFormat="1" x14ac:dyDescent="0.3">
      <c r="A36" s="7">
        <v>18</v>
      </c>
      <c r="B36" s="13" t="s">
        <v>23</v>
      </c>
      <c r="C36" s="30">
        <v>579.79999999999995</v>
      </c>
      <c r="D36" s="10"/>
    </row>
    <row r="37" spans="1:6" x14ac:dyDescent="0.3">
      <c r="A37" s="7">
        <v>19</v>
      </c>
      <c r="B37" s="14" t="s">
        <v>44</v>
      </c>
      <c r="C37" s="32">
        <v>3080.3</v>
      </c>
    </row>
    <row r="38" spans="1:6" x14ac:dyDescent="0.3">
      <c r="A38" s="76" t="s">
        <v>24</v>
      </c>
      <c r="B38" s="77"/>
      <c r="C38" s="31">
        <f>C19+C20+C21+C22+C23+C24+C25+C26+C27+C28+C29+C30+C31+C32+C33+C34+C35+C36+C37</f>
        <v>10569</v>
      </c>
    </row>
  </sheetData>
  <mergeCells count="12">
    <mergeCell ref="B1:C1"/>
    <mergeCell ref="B2:C2"/>
    <mergeCell ref="B3:C3"/>
    <mergeCell ref="B4:C4"/>
    <mergeCell ref="B5:C5"/>
    <mergeCell ref="A38:B38"/>
    <mergeCell ref="A10:C10"/>
    <mergeCell ref="A11:C11"/>
    <mergeCell ref="A13:C13"/>
    <mergeCell ref="A14:C14"/>
    <mergeCell ref="B16:C16"/>
    <mergeCell ref="A12:C12"/>
  </mergeCells>
  <pageMargins left="0.78740157480314965" right="0.59055118110236227" top="0.78740157480314965" bottom="0.78740157480314965" header="0.31496062992125984" footer="0.31496062992125984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13"/>
  <sheetViews>
    <sheetView view="pageBreakPreview" zoomScale="60" zoomScaleNormal="60" workbookViewId="0">
      <selection activeCell="I60" sqref="I59:I60"/>
    </sheetView>
  </sheetViews>
  <sheetFormatPr defaultRowHeight="18.75" x14ac:dyDescent="0.3"/>
  <cols>
    <col min="1" max="1" width="8.85546875" style="1" customWidth="1"/>
    <col min="2" max="2" width="94.28515625" style="1" customWidth="1"/>
    <col min="3" max="3" width="39.42578125" style="2" customWidth="1"/>
    <col min="4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2.5" customHeight="1" x14ac:dyDescent="0.3">
      <c r="C1" s="29" t="s">
        <v>37</v>
      </c>
    </row>
    <row r="2" spans="1:3" ht="15.75" customHeight="1" x14ac:dyDescent="0.3">
      <c r="A2" s="3"/>
      <c r="B2" s="3"/>
      <c r="C2" s="3"/>
    </row>
    <row r="3" spans="1:3" x14ac:dyDescent="0.3">
      <c r="A3" s="78" t="s">
        <v>7</v>
      </c>
      <c r="B3" s="78"/>
      <c r="C3" s="78"/>
    </row>
    <row r="4" spans="1:3" ht="18.75" customHeight="1" x14ac:dyDescent="0.3">
      <c r="A4" s="78" t="s">
        <v>40</v>
      </c>
      <c r="B4" s="78"/>
      <c r="C4" s="78"/>
    </row>
    <row r="5" spans="1:3" ht="18.75" customHeight="1" x14ac:dyDescent="0.3">
      <c r="A5" s="78" t="s">
        <v>38</v>
      </c>
      <c r="B5" s="78"/>
      <c r="C5" s="78"/>
    </row>
    <row r="6" spans="1:3" ht="18.75" customHeight="1" x14ac:dyDescent="0.3">
      <c r="A6" s="78" t="s">
        <v>39</v>
      </c>
      <c r="B6" s="78"/>
      <c r="C6" s="78"/>
    </row>
    <row r="7" spans="1:3" ht="18.75" customHeight="1" x14ac:dyDescent="0.3">
      <c r="A7" s="78" t="s">
        <v>72</v>
      </c>
      <c r="B7" s="78"/>
      <c r="C7" s="78"/>
    </row>
    <row r="8" spans="1:3" ht="15" customHeight="1" x14ac:dyDescent="0.3">
      <c r="A8" s="39"/>
      <c r="B8" s="39"/>
      <c r="C8" s="39"/>
    </row>
    <row r="9" spans="1:3" ht="18.75" customHeight="1" x14ac:dyDescent="0.3">
      <c r="A9" s="39"/>
      <c r="B9" s="39"/>
      <c r="C9" s="44" t="s">
        <v>3</v>
      </c>
    </row>
    <row r="10" spans="1:3" ht="42.75" customHeight="1" x14ac:dyDescent="0.3">
      <c r="A10" s="5" t="s">
        <v>77</v>
      </c>
      <c r="B10" s="5" t="s">
        <v>8</v>
      </c>
      <c r="C10" s="6" t="s">
        <v>74</v>
      </c>
    </row>
    <row r="11" spans="1:3" x14ac:dyDescent="0.3">
      <c r="A11" s="7">
        <v>1</v>
      </c>
      <c r="B11" s="7">
        <v>2</v>
      </c>
      <c r="C11" s="8" t="s">
        <v>5</v>
      </c>
    </row>
    <row r="12" spans="1:3" s="9" customFormat="1" x14ac:dyDescent="0.3">
      <c r="A12" s="7">
        <v>1</v>
      </c>
      <c r="B12" s="13" t="s">
        <v>18</v>
      </c>
      <c r="C12" s="40">
        <v>2005.2669599999999</v>
      </c>
    </row>
    <row r="13" spans="1:3" x14ac:dyDescent="0.3">
      <c r="A13" s="76" t="s">
        <v>24</v>
      </c>
      <c r="B13" s="77"/>
      <c r="C13" s="36">
        <f>C12</f>
        <v>2005.2669599999999</v>
      </c>
    </row>
  </sheetData>
  <mergeCells count="6">
    <mergeCell ref="A3:C3"/>
    <mergeCell ref="A4:C4"/>
    <mergeCell ref="A13:B13"/>
    <mergeCell ref="A7:C7"/>
    <mergeCell ref="A5:C5"/>
    <mergeCell ref="A6:C6"/>
  </mergeCells>
  <pageMargins left="0.98425196850393704" right="0.78740157480314965" top="0.78740157480314965" bottom="0.78740157480314965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7"/>
  <sheetViews>
    <sheetView view="pageBreakPreview" zoomScale="60" zoomScaleNormal="60" workbookViewId="0">
      <selection activeCell="C1" sqref="C1"/>
    </sheetView>
  </sheetViews>
  <sheetFormatPr defaultRowHeight="18.75" x14ac:dyDescent="0.3"/>
  <cols>
    <col min="1" max="1" width="8.85546875" style="1" customWidth="1"/>
    <col min="2" max="2" width="98.7109375" style="1" customWidth="1"/>
    <col min="3" max="3" width="37.5703125" style="2" customWidth="1"/>
    <col min="4" max="4" width="13.85546875" style="1" customWidth="1"/>
    <col min="5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2.5" customHeight="1" x14ac:dyDescent="0.3">
      <c r="C1" s="29" t="s">
        <v>42</v>
      </c>
    </row>
    <row r="2" spans="1:3" ht="15.75" customHeight="1" x14ac:dyDescent="0.3">
      <c r="A2" s="3"/>
      <c r="B2" s="3"/>
      <c r="C2" s="3"/>
    </row>
    <row r="3" spans="1:3" x14ac:dyDescent="0.3">
      <c r="A3" s="78" t="s">
        <v>7</v>
      </c>
      <c r="B3" s="78"/>
      <c r="C3" s="78"/>
    </row>
    <row r="4" spans="1:3" ht="18.75" customHeight="1" x14ac:dyDescent="0.3">
      <c r="A4" s="78" t="s">
        <v>41</v>
      </c>
      <c r="B4" s="78"/>
      <c r="C4" s="78"/>
    </row>
    <row r="5" spans="1:3" ht="18.75" customHeight="1" x14ac:dyDescent="0.3">
      <c r="A5" s="78" t="s">
        <v>50</v>
      </c>
      <c r="B5" s="78"/>
      <c r="C5" s="78"/>
    </row>
    <row r="6" spans="1:3" ht="18.75" customHeight="1" x14ac:dyDescent="0.3">
      <c r="A6" s="78" t="s">
        <v>72</v>
      </c>
      <c r="B6" s="78"/>
      <c r="C6" s="78"/>
    </row>
    <row r="7" spans="1:3" ht="15" customHeight="1" x14ac:dyDescent="0.3">
      <c r="A7" s="78"/>
      <c r="B7" s="78"/>
      <c r="C7" s="78"/>
    </row>
    <row r="8" spans="1:3" ht="18.75" customHeight="1" x14ac:dyDescent="0.3">
      <c r="A8" s="39"/>
      <c r="B8" s="39"/>
      <c r="C8" s="44" t="s">
        <v>3</v>
      </c>
    </row>
    <row r="9" spans="1:3" ht="37.5" customHeight="1" x14ac:dyDescent="0.3">
      <c r="A9" s="5" t="s">
        <v>4</v>
      </c>
      <c r="B9" s="5" t="s">
        <v>8</v>
      </c>
      <c r="C9" s="6" t="s">
        <v>74</v>
      </c>
    </row>
    <row r="10" spans="1:3" x14ac:dyDescent="0.3">
      <c r="A10" s="7">
        <v>1</v>
      </c>
      <c r="B10" s="7">
        <v>2</v>
      </c>
      <c r="C10" s="8" t="s">
        <v>5</v>
      </c>
    </row>
    <row r="11" spans="1:3" s="9" customFormat="1" x14ac:dyDescent="0.3">
      <c r="A11" s="7">
        <v>1</v>
      </c>
      <c r="B11" s="12" t="s">
        <v>9</v>
      </c>
      <c r="C11" s="40">
        <v>157.49</v>
      </c>
    </row>
    <row r="12" spans="1:3" ht="18.75" customHeight="1" x14ac:dyDescent="0.3">
      <c r="A12" s="7">
        <v>2</v>
      </c>
      <c r="B12" s="12" t="s">
        <v>10</v>
      </c>
      <c r="C12" s="40">
        <v>487.27</v>
      </c>
    </row>
    <row r="13" spans="1:3" x14ac:dyDescent="0.3">
      <c r="A13" s="7">
        <v>3</v>
      </c>
      <c r="B13" s="12" t="s">
        <v>11</v>
      </c>
      <c r="C13" s="40">
        <v>229.52799999999999</v>
      </c>
    </row>
    <row r="14" spans="1:3" x14ac:dyDescent="0.3">
      <c r="A14" s="7">
        <v>4</v>
      </c>
      <c r="B14" s="12" t="s">
        <v>12</v>
      </c>
      <c r="C14" s="40">
        <v>442.08499999999998</v>
      </c>
    </row>
    <row r="15" spans="1:3" x14ac:dyDescent="0.3">
      <c r="A15" s="7">
        <v>5</v>
      </c>
      <c r="B15" s="12" t="s">
        <v>34</v>
      </c>
      <c r="C15" s="40">
        <v>304.86500000000001</v>
      </c>
    </row>
    <row r="16" spans="1:3" x14ac:dyDescent="0.3">
      <c r="A16" s="7">
        <v>6</v>
      </c>
      <c r="B16" s="12" t="s">
        <v>13</v>
      </c>
      <c r="C16" s="40">
        <v>175.57900000000001</v>
      </c>
    </row>
    <row r="17" spans="1:3" x14ac:dyDescent="0.3">
      <c r="A17" s="7">
        <v>7</v>
      </c>
      <c r="B17" s="12" t="s">
        <v>14</v>
      </c>
      <c r="C17" s="40">
        <v>197.53800000000001</v>
      </c>
    </row>
    <row r="18" spans="1:3" x14ac:dyDescent="0.3">
      <c r="A18" s="7">
        <v>8</v>
      </c>
      <c r="B18" s="12" t="s">
        <v>15</v>
      </c>
      <c r="C18" s="40">
        <v>353.62799999999999</v>
      </c>
    </row>
    <row r="19" spans="1:3" x14ac:dyDescent="0.3">
      <c r="A19" s="7">
        <v>9</v>
      </c>
      <c r="B19" s="12" t="s">
        <v>35</v>
      </c>
      <c r="C19" s="40">
        <v>3181.8969999999999</v>
      </c>
    </row>
    <row r="20" spans="1:3" x14ac:dyDescent="0.3">
      <c r="A20" s="7">
        <v>10</v>
      </c>
      <c r="B20" s="12" t="s">
        <v>16</v>
      </c>
      <c r="C20" s="40">
        <v>191.142</v>
      </c>
    </row>
    <row r="21" spans="1:3" x14ac:dyDescent="0.3">
      <c r="A21" s="7">
        <v>11</v>
      </c>
      <c r="B21" s="13" t="s">
        <v>36</v>
      </c>
      <c r="C21" s="40">
        <v>227.27</v>
      </c>
    </row>
    <row r="22" spans="1:3" x14ac:dyDescent="0.3">
      <c r="A22" s="7">
        <v>12</v>
      </c>
      <c r="B22" s="13" t="s">
        <v>17</v>
      </c>
      <c r="C22" s="40">
        <v>170.56</v>
      </c>
    </row>
    <row r="23" spans="1:3" x14ac:dyDescent="0.3">
      <c r="A23" s="7">
        <v>13</v>
      </c>
      <c r="B23" s="13" t="s">
        <v>18</v>
      </c>
      <c r="C23" s="40">
        <v>189.06</v>
      </c>
    </row>
    <row r="24" spans="1:3" x14ac:dyDescent="0.3">
      <c r="A24" s="7">
        <v>14</v>
      </c>
      <c r="B24" s="13" t="s">
        <v>19</v>
      </c>
      <c r="C24" s="40">
        <v>226.37</v>
      </c>
    </row>
    <row r="25" spans="1:3" x14ac:dyDescent="0.3">
      <c r="A25" s="7">
        <v>15</v>
      </c>
      <c r="B25" s="13" t="s">
        <v>20</v>
      </c>
      <c r="C25" s="40">
        <v>180.09</v>
      </c>
    </row>
    <row r="26" spans="1:3" x14ac:dyDescent="0.3">
      <c r="A26" s="7">
        <v>16</v>
      </c>
      <c r="B26" s="13" t="s">
        <v>21</v>
      </c>
      <c r="C26" s="40">
        <v>581.78899999999999</v>
      </c>
    </row>
    <row r="27" spans="1:3" x14ac:dyDescent="0.3">
      <c r="A27" s="7">
        <v>17</v>
      </c>
      <c r="B27" s="13" t="s">
        <v>22</v>
      </c>
      <c r="C27" s="40">
        <v>378.96499999999997</v>
      </c>
    </row>
    <row r="28" spans="1:3" x14ac:dyDescent="0.3">
      <c r="A28" s="7">
        <v>18</v>
      </c>
      <c r="B28" s="13" t="s">
        <v>23</v>
      </c>
      <c r="C28" s="40">
        <v>262.89999999999998</v>
      </c>
    </row>
    <row r="29" spans="1:3" x14ac:dyDescent="0.3">
      <c r="A29" s="7">
        <v>19</v>
      </c>
      <c r="B29" s="14" t="s">
        <v>44</v>
      </c>
      <c r="C29" s="41">
        <v>460.61865999999998</v>
      </c>
    </row>
    <row r="30" spans="1:3" x14ac:dyDescent="0.3">
      <c r="A30" s="76" t="s">
        <v>24</v>
      </c>
      <c r="B30" s="77"/>
      <c r="C30" s="36">
        <f>C11+C12+C13+C14+C15+C16+C17+C18+C19+C20+C21+C22+C23+C24+C25+C26+C27+C28+C29</f>
        <v>8398.6446599999999</v>
      </c>
    </row>
    <row r="37" spans="3:5" x14ac:dyDescent="0.3">
      <c r="C37" s="42"/>
      <c r="D37" s="42"/>
      <c r="E37" s="42"/>
    </row>
  </sheetData>
  <mergeCells count="6">
    <mergeCell ref="A30:B30"/>
    <mergeCell ref="A3:C3"/>
    <mergeCell ref="A4:C4"/>
    <mergeCell ref="A5:C5"/>
    <mergeCell ref="A7:C7"/>
    <mergeCell ref="A6:C6"/>
  </mergeCells>
  <pageMargins left="0.98425196850393704" right="0.78740157480314965" top="0.78740157480314965" bottom="0.78740157480314965" header="0.31496062992125984" footer="0.31496062992125984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2"/>
  <sheetViews>
    <sheetView view="pageBreakPreview" zoomScale="60" zoomScaleNormal="60" workbookViewId="0">
      <selection activeCell="C1" sqref="C1"/>
    </sheetView>
  </sheetViews>
  <sheetFormatPr defaultRowHeight="18.75" x14ac:dyDescent="0.3"/>
  <cols>
    <col min="1" max="1" width="8.85546875" style="1" customWidth="1"/>
    <col min="2" max="2" width="98.7109375" style="1" customWidth="1"/>
    <col min="3" max="3" width="37.5703125" style="2" customWidth="1"/>
    <col min="4" max="4" width="13.85546875" style="1" customWidth="1"/>
    <col min="5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2.5" customHeight="1" x14ac:dyDescent="0.3">
      <c r="C1" s="29" t="s">
        <v>43</v>
      </c>
    </row>
    <row r="2" spans="1:3" ht="15.75" customHeight="1" x14ac:dyDescent="0.3">
      <c r="A2" s="3"/>
      <c r="B2" s="3"/>
      <c r="C2" s="3"/>
    </row>
    <row r="3" spans="1:3" x14ac:dyDescent="0.3">
      <c r="A3" s="78" t="s">
        <v>7</v>
      </c>
      <c r="B3" s="78"/>
      <c r="C3" s="78"/>
    </row>
    <row r="4" spans="1:3" ht="18.75" customHeight="1" x14ac:dyDescent="0.3">
      <c r="A4" s="78" t="s">
        <v>45</v>
      </c>
      <c r="B4" s="78"/>
      <c r="C4" s="78"/>
    </row>
    <row r="5" spans="1:3" ht="18.75" customHeight="1" x14ac:dyDescent="0.3">
      <c r="A5" s="78" t="s">
        <v>46</v>
      </c>
      <c r="B5" s="78"/>
      <c r="C5" s="78"/>
    </row>
    <row r="6" spans="1:3" ht="18.75" customHeight="1" x14ac:dyDescent="0.3">
      <c r="A6" s="78" t="s">
        <v>72</v>
      </c>
      <c r="B6" s="78"/>
      <c r="C6" s="78"/>
    </row>
    <row r="7" spans="1:3" ht="15" customHeight="1" x14ac:dyDescent="0.3">
      <c r="A7" s="78"/>
      <c r="B7" s="78"/>
      <c r="C7" s="78"/>
    </row>
    <row r="8" spans="1:3" ht="18.75" customHeight="1" x14ac:dyDescent="0.3">
      <c r="A8" s="45"/>
      <c r="B8" s="45"/>
      <c r="C8" s="44" t="s">
        <v>3</v>
      </c>
    </row>
    <row r="9" spans="1:3" ht="39" customHeight="1" x14ac:dyDescent="0.3">
      <c r="A9" s="5" t="s">
        <v>77</v>
      </c>
      <c r="B9" s="5" t="s">
        <v>8</v>
      </c>
      <c r="C9" s="6" t="s">
        <v>74</v>
      </c>
    </row>
    <row r="10" spans="1:3" x14ac:dyDescent="0.3">
      <c r="A10" s="7">
        <v>1</v>
      </c>
      <c r="B10" s="7">
        <v>2</v>
      </c>
      <c r="C10" s="8" t="s">
        <v>5</v>
      </c>
    </row>
    <row r="11" spans="1:3" ht="18.75" customHeight="1" x14ac:dyDescent="0.3">
      <c r="A11" s="7">
        <v>1</v>
      </c>
      <c r="B11" s="12" t="s">
        <v>10</v>
      </c>
      <c r="C11" s="40">
        <v>15</v>
      </c>
    </row>
    <row r="12" spans="1:3" ht="18.75" customHeight="1" x14ac:dyDescent="0.3">
      <c r="A12" s="7">
        <v>2</v>
      </c>
      <c r="B12" s="51" t="s">
        <v>12</v>
      </c>
      <c r="C12" s="40">
        <v>5459.84591</v>
      </c>
    </row>
    <row r="13" spans="1:3" ht="18.75" customHeight="1" x14ac:dyDescent="0.3">
      <c r="A13" s="7">
        <v>3</v>
      </c>
      <c r="B13" s="51" t="s">
        <v>34</v>
      </c>
      <c r="C13" s="40">
        <v>74.984999999999999</v>
      </c>
    </row>
    <row r="14" spans="1:3" ht="18.75" customHeight="1" x14ac:dyDescent="0.3">
      <c r="A14" s="7">
        <v>4</v>
      </c>
      <c r="B14" s="51" t="s">
        <v>21</v>
      </c>
      <c r="C14" s="40">
        <v>25</v>
      </c>
    </row>
    <row r="15" spans="1:3" x14ac:dyDescent="0.3">
      <c r="A15" s="76" t="s">
        <v>24</v>
      </c>
      <c r="B15" s="77"/>
      <c r="C15" s="36">
        <f>SUM(C11:C14)</f>
        <v>5574.8309099999997</v>
      </c>
    </row>
    <row r="22" spans="3:5" x14ac:dyDescent="0.3">
      <c r="C22" s="42"/>
      <c r="D22" s="42"/>
      <c r="E22" s="42"/>
    </row>
  </sheetData>
  <mergeCells count="6">
    <mergeCell ref="A3:C3"/>
    <mergeCell ref="A4:C4"/>
    <mergeCell ref="A5:C5"/>
    <mergeCell ref="A7:C7"/>
    <mergeCell ref="A15:B15"/>
    <mergeCell ref="A6:C6"/>
  </mergeCells>
  <pageMargins left="0.98425196850393704" right="0.78740157480314965" top="0.78740157480314965" bottom="0.78740157480314965" header="0.31496062992125984" footer="0.31496062992125984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59"/>
  <sheetViews>
    <sheetView view="pageBreakPreview" zoomScale="60" zoomScaleNormal="60" workbookViewId="0">
      <selection activeCell="C2" sqref="C2"/>
    </sheetView>
  </sheetViews>
  <sheetFormatPr defaultRowHeight="18.75" x14ac:dyDescent="0.3"/>
  <cols>
    <col min="1" max="1" width="8.85546875" style="1" customWidth="1"/>
    <col min="2" max="2" width="91.42578125" style="1" customWidth="1"/>
    <col min="3" max="3" width="32.28515625" style="2" customWidth="1"/>
    <col min="4" max="5" width="9.140625" style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29" t="s">
        <v>47</v>
      </c>
    </row>
    <row r="2" spans="1:6" ht="15.75" customHeight="1" x14ac:dyDescent="0.3">
      <c r="A2" s="3"/>
      <c r="B2" s="3"/>
      <c r="C2" s="3"/>
    </row>
    <row r="3" spans="1:6" ht="97.5" customHeight="1" x14ac:dyDescent="0.3">
      <c r="A3" s="78" t="s">
        <v>90</v>
      </c>
      <c r="B3" s="78"/>
      <c r="C3" s="78"/>
      <c r="F3" s="88"/>
    </row>
    <row r="4" spans="1:6" ht="15" customHeight="1" x14ac:dyDescent="0.3">
      <c r="A4" s="47"/>
      <c r="B4" s="47"/>
      <c r="C4" s="47"/>
      <c r="F4" s="88"/>
    </row>
    <row r="5" spans="1:6" ht="18.75" customHeight="1" x14ac:dyDescent="0.3">
      <c r="A5" s="47"/>
      <c r="B5" s="83" t="s">
        <v>3</v>
      </c>
      <c r="C5" s="83"/>
      <c r="F5" s="88"/>
    </row>
    <row r="6" spans="1:6" ht="48.75" customHeight="1" x14ac:dyDescent="0.3">
      <c r="A6" s="5" t="s">
        <v>77</v>
      </c>
      <c r="B6" s="5" t="s">
        <v>8</v>
      </c>
      <c r="C6" s="6" t="s">
        <v>74</v>
      </c>
      <c r="F6" s="88"/>
    </row>
    <row r="7" spans="1:6" x14ac:dyDescent="0.3">
      <c r="A7" s="7">
        <v>1</v>
      </c>
      <c r="B7" s="7">
        <v>2</v>
      </c>
      <c r="C7" s="8" t="s">
        <v>5</v>
      </c>
      <c r="F7" s="88"/>
    </row>
    <row r="8" spans="1:6" x14ac:dyDescent="0.3">
      <c r="A8" s="7">
        <v>1</v>
      </c>
      <c r="B8" s="12" t="s">
        <v>9</v>
      </c>
      <c r="C8" s="35">
        <v>102.85057999999999</v>
      </c>
      <c r="F8" s="88"/>
    </row>
    <row r="9" spans="1:6" x14ac:dyDescent="0.3">
      <c r="A9" s="7">
        <v>2</v>
      </c>
      <c r="B9" s="12" t="s">
        <v>10</v>
      </c>
      <c r="C9" s="35">
        <v>145.67054999999999</v>
      </c>
      <c r="F9" s="88"/>
    </row>
    <row r="10" spans="1:6" x14ac:dyDescent="0.3">
      <c r="A10" s="7">
        <v>3</v>
      </c>
      <c r="B10" s="12" t="s">
        <v>11</v>
      </c>
      <c r="C10" s="35">
        <v>136.19721000000001</v>
      </c>
      <c r="F10" s="88"/>
    </row>
    <row r="11" spans="1:6" x14ac:dyDescent="0.3">
      <c r="A11" s="7">
        <v>4</v>
      </c>
      <c r="B11" s="12" t="s">
        <v>12</v>
      </c>
      <c r="C11" s="35">
        <v>186.99639999999999</v>
      </c>
      <c r="F11" s="88"/>
    </row>
    <row r="12" spans="1:6" x14ac:dyDescent="0.3">
      <c r="A12" s="7">
        <v>5</v>
      </c>
      <c r="B12" s="12" t="s">
        <v>34</v>
      </c>
      <c r="C12" s="35">
        <v>129.6978</v>
      </c>
      <c r="F12" s="88"/>
    </row>
    <row r="13" spans="1:6" x14ac:dyDescent="0.3">
      <c r="A13" s="7">
        <v>6</v>
      </c>
      <c r="B13" s="12" t="s">
        <v>14</v>
      </c>
      <c r="C13" s="35">
        <v>67.647970000000001</v>
      </c>
      <c r="F13" s="88"/>
    </row>
    <row r="14" spans="1:6" x14ac:dyDescent="0.3">
      <c r="A14" s="7">
        <v>7</v>
      </c>
      <c r="B14" s="12" t="s">
        <v>15</v>
      </c>
      <c r="C14" s="35">
        <v>38.976869999999998</v>
      </c>
      <c r="F14" s="88"/>
    </row>
    <row r="15" spans="1:6" ht="35.25" customHeight="1" x14ac:dyDescent="0.3">
      <c r="A15" s="7">
        <v>8</v>
      </c>
      <c r="B15" s="12" t="s">
        <v>35</v>
      </c>
      <c r="C15" s="35">
        <v>101.97362</v>
      </c>
      <c r="F15" s="88"/>
    </row>
    <row r="16" spans="1:6" x14ac:dyDescent="0.3">
      <c r="A16" s="7">
        <v>9</v>
      </c>
      <c r="B16" s="12" t="s">
        <v>16</v>
      </c>
      <c r="C16" s="35">
        <v>297.80367000000001</v>
      </c>
      <c r="F16" s="88"/>
    </row>
    <row r="17" spans="1:6" x14ac:dyDescent="0.3">
      <c r="A17" s="7">
        <v>10</v>
      </c>
      <c r="B17" s="13" t="s">
        <v>36</v>
      </c>
      <c r="C17" s="35">
        <v>153.85038</v>
      </c>
    </row>
    <row r="18" spans="1:6" x14ac:dyDescent="0.3">
      <c r="A18" s="7">
        <v>11</v>
      </c>
      <c r="B18" s="13" t="s">
        <v>17</v>
      </c>
      <c r="C18" s="35">
        <v>26.745100000000001</v>
      </c>
    </row>
    <row r="19" spans="1:6" x14ac:dyDescent="0.3">
      <c r="A19" s="7">
        <v>12</v>
      </c>
      <c r="B19" s="13" t="s">
        <v>18</v>
      </c>
      <c r="C19" s="35">
        <v>333.16359999999997</v>
      </c>
    </row>
    <row r="20" spans="1:6" x14ac:dyDescent="0.3">
      <c r="A20" s="7">
        <v>13</v>
      </c>
      <c r="B20" s="13" t="s">
        <v>19</v>
      </c>
      <c r="C20" s="35">
        <v>154.52212</v>
      </c>
    </row>
    <row r="21" spans="1:6" s="9" customFormat="1" x14ac:dyDescent="0.3">
      <c r="A21" s="7">
        <v>14</v>
      </c>
      <c r="B21" s="13" t="s">
        <v>20</v>
      </c>
      <c r="C21" s="35">
        <v>112.84278</v>
      </c>
    </row>
    <row r="22" spans="1:6" x14ac:dyDescent="0.3">
      <c r="A22" s="7">
        <v>15</v>
      </c>
      <c r="B22" s="13" t="s">
        <v>21</v>
      </c>
      <c r="C22" s="35">
        <v>185.62923000000001</v>
      </c>
    </row>
    <row r="23" spans="1:6" s="9" customFormat="1" x14ac:dyDescent="0.3">
      <c r="A23" s="7">
        <v>16</v>
      </c>
      <c r="B23" s="13" t="s">
        <v>22</v>
      </c>
      <c r="C23" s="35">
        <v>183.09459000000001</v>
      </c>
      <c r="D23" s="10"/>
    </row>
    <row r="24" spans="1:6" s="9" customFormat="1" x14ac:dyDescent="0.3">
      <c r="A24" s="7">
        <v>17</v>
      </c>
      <c r="B24" s="13" t="s">
        <v>23</v>
      </c>
      <c r="C24" s="35">
        <v>94.400059999999996</v>
      </c>
      <c r="D24" s="10"/>
      <c r="F24" s="11"/>
    </row>
    <row r="25" spans="1:6" x14ac:dyDescent="0.3">
      <c r="A25" s="76" t="s">
        <v>24</v>
      </c>
      <c r="B25" s="77"/>
      <c r="C25" s="36">
        <f>SUM(C8:C24)</f>
        <v>2452.0625300000002</v>
      </c>
    </row>
    <row r="59" spans="4:4" x14ac:dyDescent="0.3">
      <c r="D59" s="48"/>
    </row>
  </sheetData>
  <mergeCells count="4">
    <mergeCell ref="A3:C3"/>
    <mergeCell ref="F3:F16"/>
    <mergeCell ref="B5:C5"/>
    <mergeCell ref="A25:B25"/>
  </mergeCells>
  <pageMargins left="0.98425196850393704" right="0.78740157480314965" top="0.78740157480314965" bottom="0.78740157480314965" header="0.31496062992125984" footer="0.31496062992125984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4"/>
  <sheetViews>
    <sheetView view="pageBreakPreview" zoomScale="60" zoomScaleNormal="60" workbookViewId="0">
      <selection activeCell="C2" sqref="C2"/>
    </sheetView>
  </sheetViews>
  <sheetFormatPr defaultRowHeight="18.75" x14ac:dyDescent="0.3"/>
  <cols>
    <col min="1" max="1" width="8.85546875" style="1" customWidth="1"/>
    <col min="2" max="2" width="91.42578125" style="1" customWidth="1"/>
    <col min="3" max="3" width="32.28515625" style="2" customWidth="1"/>
    <col min="4" max="5" width="9.140625" style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29" t="s">
        <v>48</v>
      </c>
    </row>
    <row r="2" spans="1:6" ht="15.75" customHeight="1" x14ac:dyDescent="0.3">
      <c r="A2" s="3"/>
      <c r="B2" s="3"/>
      <c r="C2" s="3"/>
    </row>
    <row r="3" spans="1:6" ht="86.25" customHeight="1" x14ac:dyDescent="0.3">
      <c r="A3" s="78" t="s">
        <v>87</v>
      </c>
      <c r="B3" s="78"/>
      <c r="C3" s="78"/>
      <c r="F3" s="88"/>
    </row>
    <row r="4" spans="1:6" ht="15" customHeight="1" x14ac:dyDescent="0.3">
      <c r="A4" s="47"/>
      <c r="B4" s="47"/>
      <c r="C4" s="47"/>
      <c r="F4" s="88"/>
    </row>
    <row r="5" spans="1:6" ht="18.75" customHeight="1" x14ac:dyDescent="0.3">
      <c r="A5" s="47"/>
      <c r="B5" s="83" t="s">
        <v>3</v>
      </c>
      <c r="C5" s="83"/>
      <c r="F5" s="88"/>
    </row>
    <row r="6" spans="1:6" ht="44.25" customHeight="1" x14ac:dyDescent="0.3">
      <c r="A6" s="5" t="s">
        <v>77</v>
      </c>
      <c r="B6" s="5" t="s">
        <v>8</v>
      </c>
      <c r="C6" s="6" t="s">
        <v>74</v>
      </c>
      <c r="F6" s="88"/>
    </row>
    <row r="7" spans="1:6" x14ac:dyDescent="0.3">
      <c r="A7" s="7">
        <v>1</v>
      </c>
      <c r="B7" s="7">
        <v>2</v>
      </c>
      <c r="C7" s="8" t="s">
        <v>5</v>
      </c>
      <c r="F7" s="88"/>
    </row>
    <row r="8" spans="1:6" x14ac:dyDescent="0.3">
      <c r="A8" s="7">
        <v>1</v>
      </c>
      <c r="B8" s="12" t="s">
        <v>11</v>
      </c>
      <c r="C8" s="35">
        <v>257</v>
      </c>
      <c r="F8" s="88"/>
    </row>
    <row r="9" spans="1:6" x14ac:dyDescent="0.3">
      <c r="A9" s="7">
        <v>2</v>
      </c>
      <c r="B9" s="13" t="s">
        <v>19</v>
      </c>
      <c r="C9" s="35">
        <v>869.2</v>
      </c>
    </row>
    <row r="10" spans="1:6" x14ac:dyDescent="0.3">
      <c r="A10" s="76" t="s">
        <v>24</v>
      </c>
      <c r="B10" s="77"/>
      <c r="C10" s="36">
        <f>SUM(C8:C9)</f>
        <v>1126.2</v>
      </c>
    </row>
    <row r="44" spans="4:4" x14ac:dyDescent="0.3">
      <c r="D44" s="48"/>
    </row>
  </sheetData>
  <mergeCells count="4">
    <mergeCell ref="A3:C3"/>
    <mergeCell ref="F3:F8"/>
    <mergeCell ref="B5:C5"/>
    <mergeCell ref="A10:B10"/>
  </mergeCells>
  <pageMargins left="0.98425196850393704" right="0.78740157480314965" top="0.78740157480314965" bottom="0.78740157480314965" header="0.31496062992125984" footer="0.31496062992125984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1"/>
  <sheetViews>
    <sheetView view="pageBreakPreview" zoomScale="60" zoomScaleNormal="60" workbookViewId="0">
      <selection activeCell="C2" sqref="C2"/>
    </sheetView>
  </sheetViews>
  <sheetFormatPr defaultRowHeight="18.75" x14ac:dyDescent="0.3"/>
  <cols>
    <col min="1" max="1" width="8.85546875" style="1" customWidth="1"/>
    <col min="2" max="2" width="98.7109375" style="1" customWidth="1"/>
    <col min="3" max="3" width="37.5703125" style="2" customWidth="1"/>
    <col min="4" max="4" width="13.85546875" style="1" customWidth="1"/>
    <col min="5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2.5" customHeight="1" x14ac:dyDescent="0.3">
      <c r="C1" s="29" t="s">
        <v>49</v>
      </c>
    </row>
    <row r="2" spans="1:3" ht="15.75" customHeight="1" x14ac:dyDescent="0.3">
      <c r="A2" s="3"/>
      <c r="B2" s="3"/>
      <c r="C2" s="3"/>
    </row>
    <row r="3" spans="1:3" x14ac:dyDescent="0.3">
      <c r="A3" s="78" t="s">
        <v>7</v>
      </c>
      <c r="B3" s="78"/>
      <c r="C3" s="78"/>
    </row>
    <row r="4" spans="1:3" ht="18.75" customHeight="1" x14ac:dyDescent="0.3">
      <c r="A4" s="78" t="s">
        <v>53</v>
      </c>
      <c r="B4" s="78"/>
      <c r="C4" s="78"/>
    </row>
    <row r="5" spans="1:3" ht="18.75" customHeight="1" x14ac:dyDescent="0.3">
      <c r="A5" s="78" t="s">
        <v>54</v>
      </c>
      <c r="B5" s="78"/>
      <c r="C5" s="78"/>
    </row>
    <row r="6" spans="1:3" ht="18.75" customHeight="1" x14ac:dyDescent="0.3">
      <c r="A6" s="78" t="s">
        <v>72</v>
      </c>
      <c r="B6" s="78"/>
      <c r="C6" s="78"/>
    </row>
    <row r="7" spans="1:3" ht="15" customHeight="1" x14ac:dyDescent="0.3">
      <c r="A7" s="78"/>
      <c r="B7" s="78"/>
      <c r="C7" s="78"/>
    </row>
    <row r="8" spans="1:3" ht="18.75" customHeight="1" x14ac:dyDescent="0.3">
      <c r="A8" s="50"/>
      <c r="B8" s="50"/>
      <c r="C8" s="44" t="s">
        <v>3</v>
      </c>
    </row>
    <row r="9" spans="1:3" ht="44.25" customHeight="1" x14ac:dyDescent="0.3">
      <c r="A9" s="5" t="s">
        <v>77</v>
      </c>
      <c r="B9" s="5" t="s">
        <v>8</v>
      </c>
      <c r="C9" s="6" t="s">
        <v>88</v>
      </c>
    </row>
    <row r="10" spans="1:3" x14ac:dyDescent="0.3">
      <c r="A10" s="7">
        <v>1</v>
      </c>
      <c r="B10" s="7">
        <v>2</v>
      </c>
      <c r="C10" s="8" t="s">
        <v>5</v>
      </c>
    </row>
    <row r="11" spans="1:3" ht="18.75" customHeight="1" x14ac:dyDescent="0.3">
      <c r="A11" s="7">
        <v>1</v>
      </c>
      <c r="B11" s="51" t="s">
        <v>34</v>
      </c>
      <c r="C11" s="52">
        <v>264.08999999999997</v>
      </c>
    </row>
    <row r="12" spans="1:3" ht="18.75" customHeight="1" x14ac:dyDescent="0.3">
      <c r="A12" s="7">
        <v>2</v>
      </c>
      <c r="B12" s="13" t="s">
        <v>36</v>
      </c>
      <c r="C12" s="52">
        <v>264.08999999999997</v>
      </c>
    </row>
    <row r="13" spans="1:3" ht="18.75" customHeight="1" x14ac:dyDescent="0.3">
      <c r="A13" s="7">
        <v>3</v>
      </c>
      <c r="B13" s="13" t="s">
        <v>20</v>
      </c>
      <c r="C13" s="52">
        <v>264.08999999999997</v>
      </c>
    </row>
    <row r="14" spans="1:3" x14ac:dyDescent="0.3">
      <c r="A14" s="76" t="s">
        <v>24</v>
      </c>
      <c r="B14" s="77"/>
      <c r="C14" s="36">
        <f>SUM(C11:C13)</f>
        <v>792.27</v>
      </c>
    </row>
    <row r="21" spans="3:5" x14ac:dyDescent="0.3">
      <c r="C21" s="42"/>
      <c r="D21" s="42"/>
      <c r="E21" s="42"/>
    </row>
  </sheetData>
  <mergeCells count="6">
    <mergeCell ref="A14:B14"/>
    <mergeCell ref="A3:C3"/>
    <mergeCell ref="A4:C4"/>
    <mergeCell ref="A5:C5"/>
    <mergeCell ref="A6:C6"/>
    <mergeCell ref="A7:C7"/>
  </mergeCells>
  <pageMargins left="0.98425196850393704" right="0.78740157480314965" top="0.78740157480314965" bottom="0.78740157480314965" header="0.31496062992125984" footer="0.31496062992125984"/>
  <pageSetup paperSize="9" scale="57" firstPageNumber="16" orientation="portrait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9"/>
  <sheetViews>
    <sheetView view="pageBreakPreview" zoomScale="60" zoomScaleNormal="60" workbookViewId="0">
      <selection activeCell="C67" sqref="C67"/>
    </sheetView>
  </sheetViews>
  <sheetFormatPr defaultRowHeight="18.75" x14ac:dyDescent="0.3"/>
  <cols>
    <col min="1" max="1" width="8.85546875" style="1" customWidth="1"/>
    <col min="2" max="2" width="98.7109375" style="1" customWidth="1"/>
    <col min="3" max="3" width="37.5703125" style="2" customWidth="1"/>
    <col min="4" max="4" width="13.85546875" style="1" customWidth="1"/>
    <col min="5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2.5" customHeight="1" x14ac:dyDescent="0.3">
      <c r="C1" s="29" t="s">
        <v>55</v>
      </c>
    </row>
    <row r="2" spans="1:3" ht="15.75" customHeight="1" x14ac:dyDescent="0.3">
      <c r="A2" s="3"/>
      <c r="B2" s="3"/>
      <c r="C2" s="3"/>
    </row>
    <row r="3" spans="1:3" x14ac:dyDescent="0.3">
      <c r="A3" s="78" t="s">
        <v>7</v>
      </c>
      <c r="B3" s="78"/>
      <c r="C3" s="78"/>
    </row>
    <row r="4" spans="1:3" ht="18.75" customHeight="1" x14ac:dyDescent="0.3">
      <c r="A4" s="78" t="s">
        <v>56</v>
      </c>
      <c r="B4" s="78"/>
      <c r="C4" s="78"/>
    </row>
    <row r="5" spans="1:3" ht="18.75" customHeight="1" x14ac:dyDescent="0.3">
      <c r="A5" s="78" t="s">
        <v>57</v>
      </c>
      <c r="B5" s="78"/>
      <c r="C5" s="78"/>
    </row>
    <row r="6" spans="1:3" ht="18.75" customHeight="1" x14ac:dyDescent="0.3">
      <c r="A6" s="78" t="s">
        <v>72</v>
      </c>
      <c r="B6" s="78"/>
      <c r="C6" s="78"/>
    </row>
    <row r="7" spans="1:3" ht="15" customHeight="1" x14ac:dyDescent="0.3">
      <c r="A7" s="78"/>
      <c r="B7" s="78"/>
      <c r="C7" s="78"/>
    </row>
    <row r="8" spans="1:3" ht="18.75" customHeight="1" x14ac:dyDescent="0.3">
      <c r="A8" s="50"/>
      <c r="B8" s="50"/>
      <c r="C8" s="44" t="s">
        <v>3</v>
      </c>
    </row>
    <row r="9" spans="1:3" ht="40.5" customHeight="1" x14ac:dyDescent="0.3">
      <c r="A9" s="5" t="s">
        <v>77</v>
      </c>
      <c r="B9" s="5" t="s">
        <v>8</v>
      </c>
      <c r="C9" s="6" t="s">
        <v>74</v>
      </c>
    </row>
    <row r="10" spans="1:3" x14ac:dyDescent="0.3">
      <c r="A10" s="7">
        <v>1</v>
      </c>
      <c r="B10" s="7">
        <v>2</v>
      </c>
      <c r="C10" s="8" t="s">
        <v>5</v>
      </c>
    </row>
    <row r="11" spans="1:3" ht="18.75" customHeight="1" x14ac:dyDescent="0.3">
      <c r="A11" s="7">
        <v>1</v>
      </c>
      <c r="B11" s="12" t="s">
        <v>12</v>
      </c>
      <c r="C11" s="52">
        <v>599.75782000000004</v>
      </c>
    </row>
    <row r="12" spans="1:3" x14ac:dyDescent="0.3">
      <c r="A12" s="76" t="s">
        <v>24</v>
      </c>
      <c r="B12" s="77"/>
      <c r="C12" s="36">
        <f>SUM(C11:C11)</f>
        <v>599.75782000000004</v>
      </c>
    </row>
    <row r="19" spans="3:5" x14ac:dyDescent="0.3">
      <c r="C19" s="42"/>
      <c r="D19" s="42"/>
      <c r="E19" s="42"/>
    </row>
  </sheetData>
  <mergeCells count="6">
    <mergeCell ref="A12:B12"/>
    <mergeCell ref="A3:C3"/>
    <mergeCell ref="A4:C4"/>
    <mergeCell ref="A5:C5"/>
    <mergeCell ref="A6:C6"/>
    <mergeCell ref="A7:C7"/>
  </mergeCells>
  <pageMargins left="0.98425196850393704" right="0.78740157480314965" top="0.78740157480314965" bottom="0.78740157480314965" header="0.31496062992125984" footer="0.31496062992125984"/>
  <pageSetup paperSize="9" scale="5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1"/>
  <sheetViews>
    <sheetView view="pageBreakPreview" zoomScale="60" zoomScaleNormal="60" workbookViewId="0">
      <selection activeCell="E11" sqref="E11"/>
    </sheetView>
  </sheetViews>
  <sheetFormatPr defaultRowHeight="18.75" x14ac:dyDescent="0.3"/>
  <cols>
    <col min="1" max="1" width="8.85546875" style="1" customWidth="1"/>
    <col min="2" max="2" width="98.7109375" style="1" customWidth="1"/>
    <col min="3" max="3" width="37.5703125" style="2" customWidth="1"/>
    <col min="4" max="4" width="13.85546875" style="1" customWidth="1"/>
    <col min="5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2.5" customHeight="1" x14ac:dyDescent="0.3">
      <c r="C1" s="29" t="s">
        <v>58</v>
      </c>
    </row>
    <row r="2" spans="1:3" ht="15.75" customHeight="1" x14ac:dyDescent="0.3">
      <c r="A2" s="3"/>
      <c r="B2" s="3"/>
      <c r="C2" s="3"/>
    </row>
    <row r="3" spans="1:3" x14ac:dyDescent="0.3">
      <c r="A3" s="78" t="s">
        <v>7</v>
      </c>
      <c r="B3" s="78"/>
      <c r="C3" s="78"/>
    </row>
    <row r="4" spans="1:3" ht="18.75" customHeight="1" x14ac:dyDescent="0.3">
      <c r="A4" s="78" t="s">
        <v>60</v>
      </c>
      <c r="B4" s="78"/>
      <c r="C4" s="78"/>
    </row>
    <row r="5" spans="1:3" ht="18.75" customHeight="1" x14ac:dyDescent="0.3">
      <c r="A5" s="78" t="s">
        <v>61</v>
      </c>
      <c r="B5" s="78"/>
      <c r="C5" s="78"/>
    </row>
    <row r="6" spans="1:3" ht="18.75" customHeight="1" x14ac:dyDescent="0.3">
      <c r="A6" s="78" t="s">
        <v>72</v>
      </c>
      <c r="B6" s="78"/>
      <c r="C6" s="78"/>
    </row>
    <row r="7" spans="1:3" ht="15" customHeight="1" x14ac:dyDescent="0.3">
      <c r="A7" s="78"/>
      <c r="B7" s="78"/>
      <c r="C7" s="78"/>
    </row>
    <row r="8" spans="1:3" ht="18.75" customHeight="1" x14ac:dyDescent="0.3">
      <c r="A8" s="50"/>
      <c r="B8" s="50"/>
      <c r="C8" s="44" t="s">
        <v>3</v>
      </c>
    </row>
    <row r="9" spans="1:3" ht="45" customHeight="1" x14ac:dyDescent="0.3">
      <c r="A9" s="5" t="s">
        <v>77</v>
      </c>
      <c r="B9" s="5" t="s">
        <v>8</v>
      </c>
      <c r="C9" s="6" t="s">
        <v>88</v>
      </c>
    </row>
    <row r="10" spans="1:3" x14ac:dyDescent="0.3">
      <c r="A10" s="7">
        <v>1</v>
      </c>
      <c r="B10" s="7">
        <v>2</v>
      </c>
      <c r="C10" s="8" t="s">
        <v>5</v>
      </c>
    </row>
    <row r="11" spans="1:3" x14ac:dyDescent="0.3">
      <c r="A11" s="7">
        <v>1</v>
      </c>
      <c r="B11" s="12" t="s">
        <v>11</v>
      </c>
      <c r="C11" s="35">
        <v>100</v>
      </c>
    </row>
    <row r="12" spans="1:3" ht="18.75" customHeight="1" x14ac:dyDescent="0.3">
      <c r="A12" s="7">
        <v>2</v>
      </c>
      <c r="B12" s="12" t="s">
        <v>12</v>
      </c>
      <c r="C12" s="35">
        <v>100</v>
      </c>
    </row>
    <row r="13" spans="1:3" ht="18.75" customHeight="1" x14ac:dyDescent="0.3">
      <c r="A13" s="7">
        <v>3</v>
      </c>
      <c r="B13" s="13" t="s">
        <v>19</v>
      </c>
      <c r="C13" s="35">
        <v>100</v>
      </c>
    </row>
    <row r="14" spans="1:3" x14ac:dyDescent="0.3">
      <c r="A14" s="76" t="s">
        <v>24</v>
      </c>
      <c r="B14" s="77"/>
      <c r="C14" s="36">
        <f>SUM(C11:C13)</f>
        <v>300</v>
      </c>
    </row>
    <row r="21" spans="3:5" x14ac:dyDescent="0.3">
      <c r="C21" s="42"/>
      <c r="D21" s="42"/>
      <c r="E21" s="42"/>
    </row>
  </sheetData>
  <mergeCells count="6">
    <mergeCell ref="A14:B14"/>
    <mergeCell ref="A3:C3"/>
    <mergeCell ref="A4:C4"/>
    <mergeCell ref="A5:C5"/>
    <mergeCell ref="A6:C6"/>
    <mergeCell ref="A7:C7"/>
  </mergeCells>
  <pageMargins left="0.98425196850393704" right="0.78740157480314965" top="0.78740157480314965" bottom="0.78740157480314965" header="0.31496062992125984" footer="0.31496062992125984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5"/>
  <sheetViews>
    <sheetView view="pageBreakPreview" zoomScale="60" zoomScaleNormal="60" workbookViewId="0">
      <selection activeCell="G58" sqref="G58"/>
    </sheetView>
  </sheetViews>
  <sheetFormatPr defaultRowHeight="18.75" x14ac:dyDescent="0.3"/>
  <cols>
    <col min="1" max="1" width="8.85546875" style="1" customWidth="1"/>
    <col min="2" max="2" width="98.7109375" style="1" customWidth="1"/>
    <col min="3" max="3" width="37.5703125" style="2" customWidth="1"/>
    <col min="4" max="4" width="13.85546875" style="1" customWidth="1"/>
    <col min="5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2.5" customHeight="1" x14ac:dyDescent="0.3">
      <c r="C1" s="29" t="s">
        <v>59</v>
      </c>
    </row>
    <row r="2" spans="1:3" ht="15.75" customHeight="1" x14ac:dyDescent="0.3">
      <c r="A2" s="3"/>
      <c r="B2" s="3"/>
      <c r="C2" s="3"/>
    </row>
    <row r="3" spans="1:3" x14ac:dyDescent="0.3">
      <c r="A3" s="78" t="s">
        <v>7</v>
      </c>
      <c r="B3" s="78"/>
      <c r="C3" s="78"/>
    </row>
    <row r="4" spans="1:3" ht="18.75" customHeight="1" x14ac:dyDescent="0.3">
      <c r="A4" s="78" t="s">
        <v>71</v>
      </c>
      <c r="B4" s="78"/>
      <c r="C4" s="78"/>
    </row>
    <row r="5" spans="1:3" ht="18.75" customHeight="1" x14ac:dyDescent="0.3">
      <c r="A5" s="78" t="s">
        <v>70</v>
      </c>
      <c r="B5" s="78"/>
      <c r="C5" s="78"/>
    </row>
    <row r="6" spans="1:3" ht="18.75" customHeight="1" x14ac:dyDescent="0.3">
      <c r="A6" s="78" t="s">
        <v>72</v>
      </c>
      <c r="B6" s="78"/>
      <c r="C6" s="78"/>
    </row>
    <row r="7" spans="1:3" ht="15" customHeight="1" x14ac:dyDescent="0.3">
      <c r="A7" s="78"/>
      <c r="B7" s="78"/>
      <c r="C7" s="78"/>
    </row>
    <row r="8" spans="1:3" ht="18.75" customHeight="1" x14ac:dyDescent="0.3">
      <c r="A8" s="54"/>
      <c r="B8" s="54"/>
      <c r="C8" s="44" t="s">
        <v>3</v>
      </c>
    </row>
    <row r="9" spans="1:3" ht="48.75" customHeight="1" x14ac:dyDescent="0.3">
      <c r="A9" s="5" t="s">
        <v>77</v>
      </c>
      <c r="B9" s="5" t="s">
        <v>8</v>
      </c>
      <c r="C9" s="6" t="s">
        <v>74</v>
      </c>
    </row>
    <row r="10" spans="1:3" x14ac:dyDescent="0.3">
      <c r="A10" s="7">
        <v>1</v>
      </c>
      <c r="B10" s="7">
        <v>2</v>
      </c>
      <c r="C10" s="8" t="s">
        <v>5</v>
      </c>
    </row>
    <row r="11" spans="1:3" x14ac:dyDescent="0.3">
      <c r="A11" s="7">
        <v>1</v>
      </c>
      <c r="B11" s="22" t="s">
        <v>10</v>
      </c>
      <c r="C11" s="55" t="s">
        <v>63</v>
      </c>
    </row>
    <row r="12" spans="1:3" x14ac:dyDescent="0.3">
      <c r="A12" s="7">
        <v>2</v>
      </c>
      <c r="B12" s="25" t="s">
        <v>35</v>
      </c>
      <c r="C12" s="55" t="s">
        <v>64</v>
      </c>
    </row>
    <row r="13" spans="1:3" x14ac:dyDescent="0.3">
      <c r="A13" s="7">
        <v>3</v>
      </c>
      <c r="B13" s="25" t="s">
        <v>36</v>
      </c>
      <c r="C13" s="55" t="s">
        <v>65</v>
      </c>
    </row>
    <row r="14" spans="1:3" x14ac:dyDescent="0.3">
      <c r="A14" s="7">
        <v>4</v>
      </c>
      <c r="B14" s="25" t="s">
        <v>18</v>
      </c>
      <c r="C14" s="55" t="s">
        <v>66</v>
      </c>
    </row>
    <row r="15" spans="1:3" x14ac:dyDescent="0.3">
      <c r="A15" s="7">
        <v>5</v>
      </c>
      <c r="B15" s="25" t="s">
        <v>20</v>
      </c>
      <c r="C15" s="55" t="s">
        <v>67</v>
      </c>
    </row>
    <row r="16" spans="1:3" x14ac:dyDescent="0.3">
      <c r="A16" s="7">
        <v>6</v>
      </c>
      <c r="B16" s="25" t="s">
        <v>21</v>
      </c>
      <c r="C16" s="55" t="s">
        <v>68</v>
      </c>
    </row>
    <row r="17" spans="1:5" x14ac:dyDescent="0.3">
      <c r="A17" s="7">
        <v>7</v>
      </c>
      <c r="B17" s="25" t="s">
        <v>23</v>
      </c>
      <c r="C17" s="55" t="s">
        <v>69</v>
      </c>
    </row>
    <row r="18" spans="1:5" x14ac:dyDescent="0.3">
      <c r="A18" s="76" t="s">
        <v>24</v>
      </c>
      <c r="B18" s="77"/>
      <c r="C18" s="36">
        <f>C11+C12+C13+C14+C15+C16+C17</f>
        <v>1338.8438200000001</v>
      </c>
    </row>
    <row r="25" spans="1:5" x14ac:dyDescent="0.3">
      <c r="C25" s="42"/>
      <c r="D25" s="42"/>
      <c r="E25" s="42"/>
    </row>
  </sheetData>
  <mergeCells count="6">
    <mergeCell ref="A18:B18"/>
    <mergeCell ref="A3:C3"/>
    <mergeCell ref="A4:C4"/>
    <mergeCell ref="A5:C5"/>
    <mergeCell ref="A6:C6"/>
    <mergeCell ref="A7:C7"/>
  </mergeCells>
  <pageMargins left="0.98425196850393704" right="0.78740157480314965" top="0.78740157480314965" bottom="0.78740157480314965" header="0.31496062992125984" footer="0.31496062992125984"/>
  <pageSetup paperSize="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13"/>
  <sheetViews>
    <sheetView view="pageBreakPreview" zoomScale="60" zoomScaleNormal="60" workbookViewId="0">
      <selection activeCell="B44" sqref="B44"/>
    </sheetView>
  </sheetViews>
  <sheetFormatPr defaultRowHeight="18.75" x14ac:dyDescent="0.3"/>
  <cols>
    <col min="1" max="1" width="7.7109375" style="1" customWidth="1"/>
    <col min="2" max="2" width="91.5703125" style="1" customWidth="1"/>
    <col min="3" max="3" width="52.5703125" style="2" customWidth="1"/>
    <col min="4" max="4" width="150.85546875" style="1" customWidth="1"/>
    <col min="5" max="252" width="9.140625" style="1"/>
    <col min="253" max="253" width="8.85546875" style="1" customWidth="1"/>
    <col min="254" max="254" width="78.42578125" style="1" customWidth="1"/>
    <col min="255" max="255" width="21.140625" style="1" customWidth="1"/>
    <col min="256" max="256" width="19.5703125" style="1" customWidth="1"/>
    <col min="257" max="257" width="16.5703125" style="1" customWidth="1"/>
    <col min="258" max="259" width="9.140625" style="1"/>
    <col min="260" max="260" width="11.28515625" style="1" bestFit="1" customWidth="1"/>
    <col min="261" max="508" width="9.140625" style="1"/>
    <col min="509" max="509" width="8.85546875" style="1" customWidth="1"/>
    <col min="510" max="510" width="78.42578125" style="1" customWidth="1"/>
    <col min="511" max="511" width="21.140625" style="1" customWidth="1"/>
    <col min="512" max="512" width="19.5703125" style="1" customWidth="1"/>
    <col min="513" max="513" width="16.5703125" style="1" customWidth="1"/>
    <col min="514" max="515" width="9.140625" style="1"/>
    <col min="516" max="516" width="11.28515625" style="1" bestFit="1" customWidth="1"/>
    <col min="517" max="764" width="9.140625" style="1"/>
    <col min="765" max="765" width="8.85546875" style="1" customWidth="1"/>
    <col min="766" max="766" width="78.42578125" style="1" customWidth="1"/>
    <col min="767" max="767" width="21.140625" style="1" customWidth="1"/>
    <col min="768" max="768" width="19.5703125" style="1" customWidth="1"/>
    <col min="769" max="769" width="16.5703125" style="1" customWidth="1"/>
    <col min="770" max="771" width="9.140625" style="1"/>
    <col min="772" max="772" width="11.28515625" style="1" bestFit="1" customWidth="1"/>
    <col min="773" max="1020" width="9.140625" style="1"/>
    <col min="1021" max="1021" width="8.85546875" style="1" customWidth="1"/>
    <col min="1022" max="1022" width="78.42578125" style="1" customWidth="1"/>
    <col min="1023" max="1023" width="21.140625" style="1" customWidth="1"/>
    <col min="1024" max="1024" width="19.5703125" style="1" customWidth="1"/>
    <col min="1025" max="1025" width="16.5703125" style="1" customWidth="1"/>
    <col min="1026" max="1027" width="9.140625" style="1"/>
    <col min="1028" max="1028" width="11.28515625" style="1" bestFit="1" customWidth="1"/>
    <col min="1029" max="1276" width="9.140625" style="1"/>
    <col min="1277" max="1277" width="8.85546875" style="1" customWidth="1"/>
    <col min="1278" max="1278" width="78.42578125" style="1" customWidth="1"/>
    <col min="1279" max="1279" width="21.140625" style="1" customWidth="1"/>
    <col min="1280" max="1280" width="19.5703125" style="1" customWidth="1"/>
    <col min="1281" max="1281" width="16.5703125" style="1" customWidth="1"/>
    <col min="1282" max="1283" width="9.140625" style="1"/>
    <col min="1284" max="1284" width="11.28515625" style="1" bestFit="1" customWidth="1"/>
    <col min="1285" max="1532" width="9.140625" style="1"/>
    <col min="1533" max="1533" width="8.85546875" style="1" customWidth="1"/>
    <col min="1534" max="1534" width="78.42578125" style="1" customWidth="1"/>
    <col min="1535" max="1535" width="21.140625" style="1" customWidth="1"/>
    <col min="1536" max="1536" width="19.5703125" style="1" customWidth="1"/>
    <col min="1537" max="1537" width="16.5703125" style="1" customWidth="1"/>
    <col min="1538" max="1539" width="9.140625" style="1"/>
    <col min="1540" max="1540" width="11.28515625" style="1" bestFit="1" customWidth="1"/>
    <col min="1541" max="1788" width="9.140625" style="1"/>
    <col min="1789" max="1789" width="8.85546875" style="1" customWidth="1"/>
    <col min="1790" max="1790" width="78.42578125" style="1" customWidth="1"/>
    <col min="1791" max="1791" width="21.140625" style="1" customWidth="1"/>
    <col min="1792" max="1792" width="19.5703125" style="1" customWidth="1"/>
    <col min="1793" max="1793" width="16.5703125" style="1" customWidth="1"/>
    <col min="1794" max="1795" width="9.140625" style="1"/>
    <col min="1796" max="1796" width="11.28515625" style="1" bestFit="1" customWidth="1"/>
    <col min="1797" max="2044" width="9.140625" style="1"/>
    <col min="2045" max="2045" width="8.85546875" style="1" customWidth="1"/>
    <col min="2046" max="2046" width="78.42578125" style="1" customWidth="1"/>
    <col min="2047" max="2047" width="21.140625" style="1" customWidth="1"/>
    <col min="2048" max="2048" width="19.5703125" style="1" customWidth="1"/>
    <col min="2049" max="2049" width="16.5703125" style="1" customWidth="1"/>
    <col min="2050" max="2051" width="9.140625" style="1"/>
    <col min="2052" max="2052" width="11.28515625" style="1" bestFit="1" customWidth="1"/>
    <col min="2053" max="2300" width="9.140625" style="1"/>
    <col min="2301" max="2301" width="8.85546875" style="1" customWidth="1"/>
    <col min="2302" max="2302" width="78.42578125" style="1" customWidth="1"/>
    <col min="2303" max="2303" width="21.140625" style="1" customWidth="1"/>
    <col min="2304" max="2304" width="19.5703125" style="1" customWidth="1"/>
    <col min="2305" max="2305" width="16.5703125" style="1" customWidth="1"/>
    <col min="2306" max="2307" width="9.140625" style="1"/>
    <col min="2308" max="2308" width="11.28515625" style="1" bestFit="1" customWidth="1"/>
    <col min="2309" max="2556" width="9.140625" style="1"/>
    <col min="2557" max="2557" width="8.85546875" style="1" customWidth="1"/>
    <col min="2558" max="2558" width="78.42578125" style="1" customWidth="1"/>
    <col min="2559" max="2559" width="21.140625" style="1" customWidth="1"/>
    <col min="2560" max="2560" width="19.5703125" style="1" customWidth="1"/>
    <col min="2561" max="2561" width="16.5703125" style="1" customWidth="1"/>
    <col min="2562" max="2563" width="9.140625" style="1"/>
    <col min="2564" max="2564" width="11.28515625" style="1" bestFit="1" customWidth="1"/>
    <col min="2565" max="2812" width="9.140625" style="1"/>
    <col min="2813" max="2813" width="8.85546875" style="1" customWidth="1"/>
    <col min="2814" max="2814" width="78.42578125" style="1" customWidth="1"/>
    <col min="2815" max="2815" width="21.140625" style="1" customWidth="1"/>
    <col min="2816" max="2816" width="19.5703125" style="1" customWidth="1"/>
    <col min="2817" max="2817" width="16.5703125" style="1" customWidth="1"/>
    <col min="2818" max="2819" width="9.140625" style="1"/>
    <col min="2820" max="2820" width="11.28515625" style="1" bestFit="1" customWidth="1"/>
    <col min="2821" max="3068" width="9.140625" style="1"/>
    <col min="3069" max="3069" width="8.85546875" style="1" customWidth="1"/>
    <col min="3070" max="3070" width="78.42578125" style="1" customWidth="1"/>
    <col min="3071" max="3071" width="21.140625" style="1" customWidth="1"/>
    <col min="3072" max="3072" width="19.5703125" style="1" customWidth="1"/>
    <col min="3073" max="3073" width="16.5703125" style="1" customWidth="1"/>
    <col min="3074" max="3075" width="9.140625" style="1"/>
    <col min="3076" max="3076" width="11.28515625" style="1" bestFit="1" customWidth="1"/>
    <col min="3077" max="3324" width="9.140625" style="1"/>
    <col min="3325" max="3325" width="8.85546875" style="1" customWidth="1"/>
    <col min="3326" max="3326" width="78.42578125" style="1" customWidth="1"/>
    <col min="3327" max="3327" width="21.140625" style="1" customWidth="1"/>
    <col min="3328" max="3328" width="19.5703125" style="1" customWidth="1"/>
    <col min="3329" max="3329" width="16.5703125" style="1" customWidth="1"/>
    <col min="3330" max="3331" width="9.140625" style="1"/>
    <col min="3332" max="3332" width="11.28515625" style="1" bestFit="1" customWidth="1"/>
    <col min="3333" max="3580" width="9.140625" style="1"/>
    <col min="3581" max="3581" width="8.85546875" style="1" customWidth="1"/>
    <col min="3582" max="3582" width="78.42578125" style="1" customWidth="1"/>
    <col min="3583" max="3583" width="21.140625" style="1" customWidth="1"/>
    <col min="3584" max="3584" width="19.5703125" style="1" customWidth="1"/>
    <col min="3585" max="3585" width="16.5703125" style="1" customWidth="1"/>
    <col min="3586" max="3587" width="9.140625" style="1"/>
    <col min="3588" max="3588" width="11.28515625" style="1" bestFit="1" customWidth="1"/>
    <col min="3589" max="3836" width="9.140625" style="1"/>
    <col min="3837" max="3837" width="8.85546875" style="1" customWidth="1"/>
    <col min="3838" max="3838" width="78.42578125" style="1" customWidth="1"/>
    <col min="3839" max="3839" width="21.140625" style="1" customWidth="1"/>
    <col min="3840" max="3840" width="19.5703125" style="1" customWidth="1"/>
    <col min="3841" max="3841" width="16.5703125" style="1" customWidth="1"/>
    <col min="3842" max="3843" width="9.140625" style="1"/>
    <col min="3844" max="3844" width="11.28515625" style="1" bestFit="1" customWidth="1"/>
    <col min="3845" max="4092" width="9.140625" style="1"/>
    <col min="4093" max="4093" width="8.85546875" style="1" customWidth="1"/>
    <col min="4094" max="4094" width="78.42578125" style="1" customWidth="1"/>
    <col min="4095" max="4095" width="21.140625" style="1" customWidth="1"/>
    <col min="4096" max="4096" width="19.5703125" style="1" customWidth="1"/>
    <col min="4097" max="4097" width="16.5703125" style="1" customWidth="1"/>
    <col min="4098" max="4099" width="9.140625" style="1"/>
    <col min="4100" max="4100" width="11.28515625" style="1" bestFit="1" customWidth="1"/>
    <col min="4101" max="4348" width="9.140625" style="1"/>
    <col min="4349" max="4349" width="8.85546875" style="1" customWidth="1"/>
    <col min="4350" max="4350" width="78.42578125" style="1" customWidth="1"/>
    <col min="4351" max="4351" width="21.140625" style="1" customWidth="1"/>
    <col min="4352" max="4352" width="19.5703125" style="1" customWidth="1"/>
    <col min="4353" max="4353" width="16.5703125" style="1" customWidth="1"/>
    <col min="4354" max="4355" width="9.140625" style="1"/>
    <col min="4356" max="4356" width="11.28515625" style="1" bestFit="1" customWidth="1"/>
    <col min="4357" max="4604" width="9.140625" style="1"/>
    <col min="4605" max="4605" width="8.85546875" style="1" customWidth="1"/>
    <col min="4606" max="4606" width="78.42578125" style="1" customWidth="1"/>
    <col min="4607" max="4607" width="21.140625" style="1" customWidth="1"/>
    <col min="4608" max="4608" width="19.5703125" style="1" customWidth="1"/>
    <col min="4609" max="4609" width="16.5703125" style="1" customWidth="1"/>
    <col min="4610" max="4611" width="9.140625" style="1"/>
    <col min="4612" max="4612" width="11.28515625" style="1" bestFit="1" customWidth="1"/>
    <col min="4613" max="4860" width="9.140625" style="1"/>
    <col min="4861" max="4861" width="8.85546875" style="1" customWidth="1"/>
    <col min="4862" max="4862" width="78.42578125" style="1" customWidth="1"/>
    <col min="4863" max="4863" width="21.140625" style="1" customWidth="1"/>
    <col min="4864" max="4864" width="19.5703125" style="1" customWidth="1"/>
    <col min="4865" max="4865" width="16.5703125" style="1" customWidth="1"/>
    <col min="4866" max="4867" width="9.140625" style="1"/>
    <col min="4868" max="4868" width="11.28515625" style="1" bestFit="1" customWidth="1"/>
    <col min="4869" max="5116" width="9.140625" style="1"/>
    <col min="5117" max="5117" width="8.85546875" style="1" customWidth="1"/>
    <col min="5118" max="5118" width="78.42578125" style="1" customWidth="1"/>
    <col min="5119" max="5119" width="21.140625" style="1" customWidth="1"/>
    <col min="5120" max="5120" width="19.5703125" style="1" customWidth="1"/>
    <col min="5121" max="5121" width="16.5703125" style="1" customWidth="1"/>
    <col min="5122" max="5123" width="9.140625" style="1"/>
    <col min="5124" max="5124" width="11.28515625" style="1" bestFit="1" customWidth="1"/>
    <col min="5125" max="5372" width="9.140625" style="1"/>
    <col min="5373" max="5373" width="8.85546875" style="1" customWidth="1"/>
    <col min="5374" max="5374" width="78.42578125" style="1" customWidth="1"/>
    <col min="5375" max="5375" width="21.140625" style="1" customWidth="1"/>
    <col min="5376" max="5376" width="19.5703125" style="1" customWidth="1"/>
    <col min="5377" max="5377" width="16.5703125" style="1" customWidth="1"/>
    <col min="5378" max="5379" width="9.140625" style="1"/>
    <col min="5380" max="5380" width="11.28515625" style="1" bestFit="1" customWidth="1"/>
    <col min="5381" max="5628" width="9.140625" style="1"/>
    <col min="5629" max="5629" width="8.85546875" style="1" customWidth="1"/>
    <col min="5630" max="5630" width="78.42578125" style="1" customWidth="1"/>
    <col min="5631" max="5631" width="21.140625" style="1" customWidth="1"/>
    <col min="5632" max="5632" width="19.5703125" style="1" customWidth="1"/>
    <col min="5633" max="5633" width="16.5703125" style="1" customWidth="1"/>
    <col min="5634" max="5635" width="9.140625" style="1"/>
    <col min="5636" max="5636" width="11.28515625" style="1" bestFit="1" customWidth="1"/>
    <col min="5637" max="5884" width="9.140625" style="1"/>
    <col min="5885" max="5885" width="8.85546875" style="1" customWidth="1"/>
    <col min="5886" max="5886" width="78.42578125" style="1" customWidth="1"/>
    <col min="5887" max="5887" width="21.140625" style="1" customWidth="1"/>
    <col min="5888" max="5888" width="19.5703125" style="1" customWidth="1"/>
    <col min="5889" max="5889" width="16.5703125" style="1" customWidth="1"/>
    <col min="5890" max="5891" width="9.140625" style="1"/>
    <col min="5892" max="5892" width="11.28515625" style="1" bestFit="1" customWidth="1"/>
    <col min="5893" max="6140" width="9.140625" style="1"/>
    <col min="6141" max="6141" width="8.85546875" style="1" customWidth="1"/>
    <col min="6142" max="6142" width="78.42578125" style="1" customWidth="1"/>
    <col min="6143" max="6143" width="21.140625" style="1" customWidth="1"/>
    <col min="6144" max="6144" width="19.5703125" style="1" customWidth="1"/>
    <col min="6145" max="6145" width="16.5703125" style="1" customWidth="1"/>
    <col min="6146" max="6147" width="9.140625" style="1"/>
    <col min="6148" max="6148" width="11.28515625" style="1" bestFit="1" customWidth="1"/>
    <col min="6149" max="6396" width="9.140625" style="1"/>
    <col min="6397" max="6397" width="8.85546875" style="1" customWidth="1"/>
    <col min="6398" max="6398" width="78.42578125" style="1" customWidth="1"/>
    <col min="6399" max="6399" width="21.140625" style="1" customWidth="1"/>
    <col min="6400" max="6400" width="19.5703125" style="1" customWidth="1"/>
    <col min="6401" max="6401" width="16.5703125" style="1" customWidth="1"/>
    <col min="6402" max="6403" width="9.140625" style="1"/>
    <col min="6404" max="6404" width="11.28515625" style="1" bestFit="1" customWidth="1"/>
    <col min="6405" max="6652" width="9.140625" style="1"/>
    <col min="6653" max="6653" width="8.85546875" style="1" customWidth="1"/>
    <col min="6654" max="6654" width="78.42578125" style="1" customWidth="1"/>
    <col min="6655" max="6655" width="21.140625" style="1" customWidth="1"/>
    <col min="6656" max="6656" width="19.5703125" style="1" customWidth="1"/>
    <col min="6657" max="6657" width="16.5703125" style="1" customWidth="1"/>
    <col min="6658" max="6659" width="9.140625" style="1"/>
    <col min="6660" max="6660" width="11.28515625" style="1" bestFit="1" customWidth="1"/>
    <col min="6661" max="6908" width="9.140625" style="1"/>
    <col min="6909" max="6909" width="8.85546875" style="1" customWidth="1"/>
    <col min="6910" max="6910" width="78.42578125" style="1" customWidth="1"/>
    <col min="6911" max="6911" width="21.140625" style="1" customWidth="1"/>
    <col min="6912" max="6912" width="19.5703125" style="1" customWidth="1"/>
    <col min="6913" max="6913" width="16.5703125" style="1" customWidth="1"/>
    <col min="6914" max="6915" width="9.140625" style="1"/>
    <col min="6916" max="6916" width="11.28515625" style="1" bestFit="1" customWidth="1"/>
    <col min="6917" max="7164" width="9.140625" style="1"/>
    <col min="7165" max="7165" width="8.85546875" style="1" customWidth="1"/>
    <col min="7166" max="7166" width="78.42578125" style="1" customWidth="1"/>
    <col min="7167" max="7167" width="21.140625" style="1" customWidth="1"/>
    <col min="7168" max="7168" width="19.5703125" style="1" customWidth="1"/>
    <col min="7169" max="7169" width="16.5703125" style="1" customWidth="1"/>
    <col min="7170" max="7171" width="9.140625" style="1"/>
    <col min="7172" max="7172" width="11.28515625" style="1" bestFit="1" customWidth="1"/>
    <col min="7173" max="7420" width="9.140625" style="1"/>
    <col min="7421" max="7421" width="8.85546875" style="1" customWidth="1"/>
    <col min="7422" max="7422" width="78.42578125" style="1" customWidth="1"/>
    <col min="7423" max="7423" width="21.140625" style="1" customWidth="1"/>
    <col min="7424" max="7424" width="19.5703125" style="1" customWidth="1"/>
    <col min="7425" max="7425" width="16.5703125" style="1" customWidth="1"/>
    <col min="7426" max="7427" width="9.140625" style="1"/>
    <col min="7428" max="7428" width="11.28515625" style="1" bestFit="1" customWidth="1"/>
    <col min="7429" max="7676" width="9.140625" style="1"/>
    <col min="7677" max="7677" width="8.85546875" style="1" customWidth="1"/>
    <col min="7678" max="7678" width="78.42578125" style="1" customWidth="1"/>
    <col min="7679" max="7679" width="21.140625" style="1" customWidth="1"/>
    <col min="7680" max="7680" width="19.5703125" style="1" customWidth="1"/>
    <col min="7681" max="7681" width="16.5703125" style="1" customWidth="1"/>
    <col min="7682" max="7683" width="9.140625" style="1"/>
    <col min="7684" max="7684" width="11.28515625" style="1" bestFit="1" customWidth="1"/>
    <col min="7685" max="7932" width="9.140625" style="1"/>
    <col min="7933" max="7933" width="8.85546875" style="1" customWidth="1"/>
    <col min="7934" max="7934" width="78.42578125" style="1" customWidth="1"/>
    <col min="7935" max="7935" width="21.140625" style="1" customWidth="1"/>
    <col min="7936" max="7936" width="19.5703125" style="1" customWidth="1"/>
    <col min="7937" max="7937" width="16.5703125" style="1" customWidth="1"/>
    <col min="7938" max="7939" width="9.140625" style="1"/>
    <col min="7940" max="7940" width="11.28515625" style="1" bestFit="1" customWidth="1"/>
    <col min="7941" max="8188" width="9.140625" style="1"/>
    <col min="8189" max="8189" width="8.85546875" style="1" customWidth="1"/>
    <col min="8190" max="8190" width="78.42578125" style="1" customWidth="1"/>
    <col min="8191" max="8191" width="21.140625" style="1" customWidth="1"/>
    <col min="8192" max="8192" width="19.5703125" style="1" customWidth="1"/>
    <col min="8193" max="8193" width="16.5703125" style="1" customWidth="1"/>
    <col min="8194" max="8195" width="9.140625" style="1"/>
    <col min="8196" max="8196" width="11.28515625" style="1" bestFit="1" customWidth="1"/>
    <col min="8197" max="8444" width="9.140625" style="1"/>
    <col min="8445" max="8445" width="8.85546875" style="1" customWidth="1"/>
    <col min="8446" max="8446" width="78.42578125" style="1" customWidth="1"/>
    <col min="8447" max="8447" width="21.140625" style="1" customWidth="1"/>
    <col min="8448" max="8448" width="19.5703125" style="1" customWidth="1"/>
    <col min="8449" max="8449" width="16.5703125" style="1" customWidth="1"/>
    <col min="8450" max="8451" width="9.140625" style="1"/>
    <col min="8452" max="8452" width="11.28515625" style="1" bestFit="1" customWidth="1"/>
    <col min="8453" max="8700" width="9.140625" style="1"/>
    <col min="8701" max="8701" width="8.85546875" style="1" customWidth="1"/>
    <col min="8702" max="8702" width="78.42578125" style="1" customWidth="1"/>
    <col min="8703" max="8703" width="21.140625" style="1" customWidth="1"/>
    <col min="8704" max="8704" width="19.5703125" style="1" customWidth="1"/>
    <col min="8705" max="8705" width="16.5703125" style="1" customWidth="1"/>
    <col min="8706" max="8707" width="9.140625" style="1"/>
    <col min="8708" max="8708" width="11.28515625" style="1" bestFit="1" customWidth="1"/>
    <col min="8709" max="8956" width="9.140625" style="1"/>
    <col min="8957" max="8957" width="8.85546875" style="1" customWidth="1"/>
    <col min="8958" max="8958" width="78.42578125" style="1" customWidth="1"/>
    <col min="8959" max="8959" width="21.140625" style="1" customWidth="1"/>
    <col min="8960" max="8960" width="19.5703125" style="1" customWidth="1"/>
    <col min="8961" max="8961" width="16.5703125" style="1" customWidth="1"/>
    <col min="8962" max="8963" width="9.140625" style="1"/>
    <col min="8964" max="8964" width="11.28515625" style="1" bestFit="1" customWidth="1"/>
    <col min="8965" max="9212" width="9.140625" style="1"/>
    <col min="9213" max="9213" width="8.85546875" style="1" customWidth="1"/>
    <col min="9214" max="9214" width="78.42578125" style="1" customWidth="1"/>
    <col min="9215" max="9215" width="21.140625" style="1" customWidth="1"/>
    <col min="9216" max="9216" width="19.5703125" style="1" customWidth="1"/>
    <col min="9217" max="9217" width="16.5703125" style="1" customWidth="1"/>
    <col min="9218" max="9219" width="9.140625" style="1"/>
    <col min="9220" max="9220" width="11.28515625" style="1" bestFit="1" customWidth="1"/>
    <col min="9221" max="9468" width="9.140625" style="1"/>
    <col min="9469" max="9469" width="8.85546875" style="1" customWidth="1"/>
    <col min="9470" max="9470" width="78.42578125" style="1" customWidth="1"/>
    <col min="9471" max="9471" width="21.140625" style="1" customWidth="1"/>
    <col min="9472" max="9472" width="19.5703125" style="1" customWidth="1"/>
    <col min="9473" max="9473" width="16.5703125" style="1" customWidth="1"/>
    <col min="9474" max="9475" width="9.140625" style="1"/>
    <col min="9476" max="9476" width="11.28515625" style="1" bestFit="1" customWidth="1"/>
    <col min="9477" max="9724" width="9.140625" style="1"/>
    <col min="9725" max="9725" width="8.85546875" style="1" customWidth="1"/>
    <col min="9726" max="9726" width="78.42578125" style="1" customWidth="1"/>
    <col min="9727" max="9727" width="21.140625" style="1" customWidth="1"/>
    <col min="9728" max="9728" width="19.5703125" style="1" customWidth="1"/>
    <col min="9729" max="9729" width="16.5703125" style="1" customWidth="1"/>
    <col min="9730" max="9731" width="9.140625" style="1"/>
    <col min="9732" max="9732" width="11.28515625" style="1" bestFit="1" customWidth="1"/>
    <col min="9733" max="9980" width="9.140625" style="1"/>
    <col min="9981" max="9981" width="8.85546875" style="1" customWidth="1"/>
    <col min="9982" max="9982" width="78.42578125" style="1" customWidth="1"/>
    <col min="9983" max="9983" width="21.140625" style="1" customWidth="1"/>
    <col min="9984" max="9984" width="19.5703125" style="1" customWidth="1"/>
    <col min="9985" max="9985" width="16.5703125" style="1" customWidth="1"/>
    <col min="9986" max="9987" width="9.140625" style="1"/>
    <col min="9988" max="9988" width="11.28515625" style="1" bestFit="1" customWidth="1"/>
    <col min="9989" max="10236" width="9.140625" style="1"/>
    <col min="10237" max="10237" width="8.85546875" style="1" customWidth="1"/>
    <col min="10238" max="10238" width="78.42578125" style="1" customWidth="1"/>
    <col min="10239" max="10239" width="21.140625" style="1" customWidth="1"/>
    <col min="10240" max="10240" width="19.5703125" style="1" customWidth="1"/>
    <col min="10241" max="10241" width="16.5703125" style="1" customWidth="1"/>
    <col min="10242" max="10243" width="9.140625" style="1"/>
    <col min="10244" max="10244" width="11.28515625" style="1" bestFit="1" customWidth="1"/>
    <col min="10245" max="10492" width="9.140625" style="1"/>
    <col min="10493" max="10493" width="8.85546875" style="1" customWidth="1"/>
    <col min="10494" max="10494" width="78.42578125" style="1" customWidth="1"/>
    <col min="10495" max="10495" width="21.140625" style="1" customWidth="1"/>
    <col min="10496" max="10496" width="19.5703125" style="1" customWidth="1"/>
    <col min="10497" max="10497" width="16.5703125" style="1" customWidth="1"/>
    <col min="10498" max="10499" width="9.140625" style="1"/>
    <col min="10500" max="10500" width="11.28515625" style="1" bestFit="1" customWidth="1"/>
    <col min="10501" max="10748" width="9.140625" style="1"/>
    <col min="10749" max="10749" width="8.85546875" style="1" customWidth="1"/>
    <col min="10750" max="10750" width="78.42578125" style="1" customWidth="1"/>
    <col min="10751" max="10751" width="21.140625" style="1" customWidth="1"/>
    <col min="10752" max="10752" width="19.5703125" style="1" customWidth="1"/>
    <col min="10753" max="10753" width="16.5703125" style="1" customWidth="1"/>
    <col min="10754" max="10755" width="9.140625" style="1"/>
    <col min="10756" max="10756" width="11.28515625" style="1" bestFit="1" customWidth="1"/>
    <col min="10757" max="11004" width="9.140625" style="1"/>
    <col min="11005" max="11005" width="8.85546875" style="1" customWidth="1"/>
    <col min="11006" max="11006" width="78.42578125" style="1" customWidth="1"/>
    <col min="11007" max="11007" width="21.140625" style="1" customWidth="1"/>
    <col min="11008" max="11008" width="19.5703125" style="1" customWidth="1"/>
    <col min="11009" max="11009" width="16.5703125" style="1" customWidth="1"/>
    <col min="11010" max="11011" width="9.140625" style="1"/>
    <col min="11012" max="11012" width="11.28515625" style="1" bestFit="1" customWidth="1"/>
    <col min="11013" max="11260" width="9.140625" style="1"/>
    <col min="11261" max="11261" width="8.85546875" style="1" customWidth="1"/>
    <col min="11262" max="11262" width="78.42578125" style="1" customWidth="1"/>
    <col min="11263" max="11263" width="21.140625" style="1" customWidth="1"/>
    <col min="11264" max="11264" width="19.5703125" style="1" customWidth="1"/>
    <col min="11265" max="11265" width="16.5703125" style="1" customWidth="1"/>
    <col min="11266" max="11267" width="9.140625" style="1"/>
    <col min="11268" max="11268" width="11.28515625" style="1" bestFit="1" customWidth="1"/>
    <col min="11269" max="11516" width="9.140625" style="1"/>
    <col min="11517" max="11517" width="8.85546875" style="1" customWidth="1"/>
    <col min="11518" max="11518" width="78.42578125" style="1" customWidth="1"/>
    <col min="11519" max="11519" width="21.140625" style="1" customWidth="1"/>
    <col min="11520" max="11520" width="19.5703125" style="1" customWidth="1"/>
    <col min="11521" max="11521" width="16.5703125" style="1" customWidth="1"/>
    <col min="11522" max="11523" width="9.140625" style="1"/>
    <col min="11524" max="11524" width="11.28515625" style="1" bestFit="1" customWidth="1"/>
    <col min="11525" max="11772" width="9.140625" style="1"/>
    <col min="11773" max="11773" width="8.85546875" style="1" customWidth="1"/>
    <col min="11774" max="11774" width="78.42578125" style="1" customWidth="1"/>
    <col min="11775" max="11775" width="21.140625" style="1" customWidth="1"/>
    <col min="11776" max="11776" width="19.5703125" style="1" customWidth="1"/>
    <col min="11777" max="11777" width="16.5703125" style="1" customWidth="1"/>
    <col min="11778" max="11779" width="9.140625" style="1"/>
    <col min="11780" max="11780" width="11.28515625" style="1" bestFit="1" customWidth="1"/>
    <col min="11781" max="12028" width="9.140625" style="1"/>
    <col min="12029" max="12029" width="8.85546875" style="1" customWidth="1"/>
    <col min="12030" max="12030" width="78.42578125" style="1" customWidth="1"/>
    <col min="12031" max="12031" width="21.140625" style="1" customWidth="1"/>
    <col min="12032" max="12032" width="19.5703125" style="1" customWidth="1"/>
    <col min="12033" max="12033" width="16.5703125" style="1" customWidth="1"/>
    <col min="12034" max="12035" width="9.140625" style="1"/>
    <col min="12036" max="12036" width="11.28515625" style="1" bestFit="1" customWidth="1"/>
    <col min="12037" max="12284" width="9.140625" style="1"/>
    <col min="12285" max="12285" width="8.85546875" style="1" customWidth="1"/>
    <col min="12286" max="12286" width="78.42578125" style="1" customWidth="1"/>
    <col min="12287" max="12287" width="21.140625" style="1" customWidth="1"/>
    <col min="12288" max="12288" width="19.5703125" style="1" customWidth="1"/>
    <col min="12289" max="12289" width="16.5703125" style="1" customWidth="1"/>
    <col min="12290" max="12291" width="9.140625" style="1"/>
    <col min="12292" max="12292" width="11.28515625" style="1" bestFit="1" customWidth="1"/>
    <col min="12293" max="12540" width="9.140625" style="1"/>
    <col min="12541" max="12541" width="8.85546875" style="1" customWidth="1"/>
    <col min="12542" max="12542" width="78.42578125" style="1" customWidth="1"/>
    <col min="12543" max="12543" width="21.140625" style="1" customWidth="1"/>
    <col min="12544" max="12544" width="19.5703125" style="1" customWidth="1"/>
    <col min="12545" max="12545" width="16.5703125" style="1" customWidth="1"/>
    <col min="12546" max="12547" width="9.140625" style="1"/>
    <col min="12548" max="12548" width="11.28515625" style="1" bestFit="1" customWidth="1"/>
    <col min="12549" max="12796" width="9.140625" style="1"/>
    <col min="12797" max="12797" width="8.85546875" style="1" customWidth="1"/>
    <col min="12798" max="12798" width="78.42578125" style="1" customWidth="1"/>
    <col min="12799" max="12799" width="21.140625" style="1" customWidth="1"/>
    <col min="12800" max="12800" width="19.5703125" style="1" customWidth="1"/>
    <col min="12801" max="12801" width="16.5703125" style="1" customWidth="1"/>
    <col min="12802" max="12803" width="9.140625" style="1"/>
    <col min="12804" max="12804" width="11.28515625" style="1" bestFit="1" customWidth="1"/>
    <col min="12805" max="13052" width="9.140625" style="1"/>
    <col min="13053" max="13053" width="8.85546875" style="1" customWidth="1"/>
    <col min="13054" max="13054" width="78.42578125" style="1" customWidth="1"/>
    <col min="13055" max="13055" width="21.140625" style="1" customWidth="1"/>
    <col min="13056" max="13056" width="19.5703125" style="1" customWidth="1"/>
    <col min="13057" max="13057" width="16.5703125" style="1" customWidth="1"/>
    <col min="13058" max="13059" width="9.140625" style="1"/>
    <col min="13060" max="13060" width="11.28515625" style="1" bestFit="1" customWidth="1"/>
    <col min="13061" max="13308" width="9.140625" style="1"/>
    <col min="13309" max="13309" width="8.85546875" style="1" customWidth="1"/>
    <col min="13310" max="13310" width="78.42578125" style="1" customWidth="1"/>
    <col min="13311" max="13311" width="21.140625" style="1" customWidth="1"/>
    <col min="13312" max="13312" width="19.5703125" style="1" customWidth="1"/>
    <col min="13313" max="13313" width="16.5703125" style="1" customWidth="1"/>
    <col min="13314" max="13315" width="9.140625" style="1"/>
    <col min="13316" max="13316" width="11.28515625" style="1" bestFit="1" customWidth="1"/>
    <col min="13317" max="13564" width="9.140625" style="1"/>
    <col min="13565" max="13565" width="8.85546875" style="1" customWidth="1"/>
    <col min="13566" max="13566" width="78.42578125" style="1" customWidth="1"/>
    <col min="13567" max="13567" width="21.140625" style="1" customWidth="1"/>
    <col min="13568" max="13568" width="19.5703125" style="1" customWidth="1"/>
    <col min="13569" max="13569" width="16.5703125" style="1" customWidth="1"/>
    <col min="13570" max="13571" width="9.140625" style="1"/>
    <col min="13572" max="13572" width="11.28515625" style="1" bestFit="1" customWidth="1"/>
    <col min="13573" max="13820" width="9.140625" style="1"/>
    <col min="13821" max="13821" width="8.85546875" style="1" customWidth="1"/>
    <col min="13822" max="13822" width="78.42578125" style="1" customWidth="1"/>
    <col min="13823" max="13823" width="21.140625" style="1" customWidth="1"/>
    <col min="13824" max="13824" width="19.5703125" style="1" customWidth="1"/>
    <col min="13825" max="13825" width="16.5703125" style="1" customWidth="1"/>
    <col min="13826" max="13827" width="9.140625" style="1"/>
    <col min="13828" max="13828" width="11.28515625" style="1" bestFit="1" customWidth="1"/>
    <col min="13829" max="14076" width="9.140625" style="1"/>
    <col min="14077" max="14077" width="8.85546875" style="1" customWidth="1"/>
    <col min="14078" max="14078" width="78.42578125" style="1" customWidth="1"/>
    <col min="14079" max="14079" width="21.140625" style="1" customWidth="1"/>
    <col min="14080" max="14080" width="19.5703125" style="1" customWidth="1"/>
    <col min="14081" max="14081" width="16.5703125" style="1" customWidth="1"/>
    <col min="14082" max="14083" width="9.140625" style="1"/>
    <col min="14084" max="14084" width="11.28515625" style="1" bestFit="1" customWidth="1"/>
    <col min="14085" max="14332" width="9.140625" style="1"/>
    <col min="14333" max="14333" width="8.85546875" style="1" customWidth="1"/>
    <col min="14334" max="14334" width="78.42578125" style="1" customWidth="1"/>
    <col min="14335" max="14335" width="21.140625" style="1" customWidth="1"/>
    <col min="14336" max="14336" width="19.5703125" style="1" customWidth="1"/>
    <col min="14337" max="14337" width="16.5703125" style="1" customWidth="1"/>
    <col min="14338" max="14339" width="9.140625" style="1"/>
    <col min="14340" max="14340" width="11.28515625" style="1" bestFit="1" customWidth="1"/>
    <col min="14341" max="14588" width="9.140625" style="1"/>
    <col min="14589" max="14589" width="8.85546875" style="1" customWidth="1"/>
    <col min="14590" max="14590" width="78.42578125" style="1" customWidth="1"/>
    <col min="14591" max="14591" width="21.140625" style="1" customWidth="1"/>
    <col min="14592" max="14592" width="19.5703125" style="1" customWidth="1"/>
    <col min="14593" max="14593" width="16.5703125" style="1" customWidth="1"/>
    <col min="14594" max="14595" width="9.140625" style="1"/>
    <col min="14596" max="14596" width="11.28515625" style="1" bestFit="1" customWidth="1"/>
    <col min="14597" max="14844" width="9.140625" style="1"/>
    <col min="14845" max="14845" width="8.85546875" style="1" customWidth="1"/>
    <col min="14846" max="14846" width="78.42578125" style="1" customWidth="1"/>
    <col min="14847" max="14847" width="21.140625" style="1" customWidth="1"/>
    <col min="14848" max="14848" width="19.5703125" style="1" customWidth="1"/>
    <col min="14849" max="14849" width="16.5703125" style="1" customWidth="1"/>
    <col min="14850" max="14851" width="9.140625" style="1"/>
    <col min="14852" max="14852" width="11.28515625" style="1" bestFit="1" customWidth="1"/>
    <col min="14853" max="15100" width="9.140625" style="1"/>
    <col min="15101" max="15101" width="8.85546875" style="1" customWidth="1"/>
    <col min="15102" max="15102" width="78.42578125" style="1" customWidth="1"/>
    <col min="15103" max="15103" width="21.140625" style="1" customWidth="1"/>
    <col min="15104" max="15104" width="19.5703125" style="1" customWidth="1"/>
    <col min="15105" max="15105" width="16.5703125" style="1" customWidth="1"/>
    <col min="15106" max="15107" width="9.140625" style="1"/>
    <col min="15108" max="15108" width="11.28515625" style="1" bestFit="1" customWidth="1"/>
    <col min="15109" max="15356" width="9.140625" style="1"/>
    <col min="15357" max="15357" width="8.85546875" style="1" customWidth="1"/>
    <col min="15358" max="15358" width="78.42578125" style="1" customWidth="1"/>
    <col min="15359" max="15359" width="21.140625" style="1" customWidth="1"/>
    <col min="15360" max="15360" width="19.5703125" style="1" customWidth="1"/>
    <col min="15361" max="15361" width="16.5703125" style="1" customWidth="1"/>
    <col min="15362" max="15363" width="9.140625" style="1"/>
    <col min="15364" max="15364" width="11.28515625" style="1" bestFit="1" customWidth="1"/>
    <col min="15365" max="15612" width="9.140625" style="1"/>
    <col min="15613" max="15613" width="8.85546875" style="1" customWidth="1"/>
    <col min="15614" max="15614" width="78.42578125" style="1" customWidth="1"/>
    <col min="15615" max="15615" width="21.140625" style="1" customWidth="1"/>
    <col min="15616" max="15616" width="19.5703125" style="1" customWidth="1"/>
    <col min="15617" max="15617" width="16.5703125" style="1" customWidth="1"/>
    <col min="15618" max="15619" width="9.140625" style="1"/>
    <col min="15620" max="15620" width="11.28515625" style="1" bestFit="1" customWidth="1"/>
    <col min="15621" max="15868" width="9.140625" style="1"/>
    <col min="15869" max="15869" width="8.85546875" style="1" customWidth="1"/>
    <col min="15870" max="15870" width="78.42578125" style="1" customWidth="1"/>
    <col min="15871" max="15871" width="21.140625" style="1" customWidth="1"/>
    <col min="15872" max="15872" width="19.5703125" style="1" customWidth="1"/>
    <col min="15873" max="15873" width="16.5703125" style="1" customWidth="1"/>
    <col min="15874" max="15875" width="9.140625" style="1"/>
    <col min="15876" max="15876" width="11.28515625" style="1" bestFit="1" customWidth="1"/>
    <col min="15877" max="16124" width="9.140625" style="1"/>
    <col min="16125" max="16125" width="8.85546875" style="1" customWidth="1"/>
    <col min="16126" max="16126" width="78.42578125" style="1" customWidth="1"/>
    <col min="16127" max="16127" width="21.140625" style="1" customWidth="1"/>
    <col min="16128" max="16128" width="19.5703125" style="1" customWidth="1"/>
    <col min="16129" max="16129" width="16.5703125" style="1" customWidth="1"/>
    <col min="16130" max="16131" width="9.140625" style="1"/>
    <col min="16132" max="16132" width="11.28515625" style="1" bestFit="1" customWidth="1"/>
    <col min="16133" max="16384" width="9.140625" style="1"/>
  </cols>
  <sheetData>
    <row r="1" spans="1:4" ht="27.75" customHeight="1" x14ac:dyDescent="0.3">
      <c r="C1" s="29" t="s">
        <v>62</v>
      </c>
    </row>
    <row r="2" spans="1:4" ht="15.75" customHeight="1" x14ac:dyDescent="0.3">
      <c r="A2" s="3"/>
      <c r="B2" s="3"/>
      <c r="C2" s="3"/>
    </row>
    <row r="3" spans="1:4" ht="91.5" customHeight="1" x14ac:dyDescent="0.3">
      <c r="A3" s="89" t="s">
        <v>89</v>
      </c>
      <c r="B3" s="89"/>
      <c r="C3" s="89"/>
      <c r="D3" s="88"/>
    </row>
    <row r="4" spans="1:4" ht="15" customHeight="1" x14ac:dyDescent="0.3">
      <c r="A4" s="54"/>
      <c r="B4" s="54"/>
      <c r="C4" s="54"/>
      <c r="D4" s="88"/>
    </row>
    <row r="5" spans="1:4" ht="18.75" customHeight="1" x14ac:dyDescent="0.3">
      <c r="A5" s="54"/>
      <c r="B5" s="83" t="s">
        <v>3</v>
      </c>
      <c r="C5" s="83"/>
      <c r="D5" s="88"/>
    </row>
    <row r="6" spans="1:4" ht="35.25" customHeight="1" x14ac:dyDescent="0.3">
      <c r="A6" s="5" t="s">
        <v>4</v>
      </c>
      <c r="B6" s="5" t="s">
        <v>8</v>
      </c>
      <c r="C6" s="6" t="s">
        <v>88</v>
      </c>
      <c r="D6" s="88"/>
    </row>
    <row r="7" spans="1:4" x14ac:dyDescent="0.3">
      <c r="A7" s="7">
        <v>1</v>
      </c>
      <c r="B7" s="7">
        <v>2</v>
      </c>
      <c r="C7" s="8" t="s">
        <v>5</v>
      </c>
      <c r="D7" s="88"/>
    </row>
    <row r="8" spans="1:4" x14ac:dyDescent="0.3">
      <c r="A8" s="7">
        <v>1</v>
      </c>
      <c r="B8" s="12" t="s">
        <v>11</v>
      </c>
      <c r="C8" s="35">
        <v>3610.3264199999999</v>
      </c>
      <c r="D8" s="88"/>
    </row>
    <row r="9" spans="1:4" s="9" customFormat="1" x14ac:dyDescent="0.3">
      <c r="A9" s="7">
        <v>2</v>
      </c>
      <c r="B9" s="13" t="s">
        <v>34</v>
      </c>
      <c r="C9" s="46">
        <v>13489.405000000001</v>
      </c>
    </row>
    <row r="10" spans="1:4" s="9" customFormat="1" x14ac:dyDescent="0.3">
      <c r="A10" s="7">
        <v>3</v>
      </c>
      <c r="B10" s="25" t="s">
        <v>36</v>
      </c>
      <c r="C10" s="46">
        <v>5671.9480000000003</v>
      </c>
    </row>
    <row r="11" spans="1:4" s="9" customFormat="1" x14ac:dyDescent="0.3">
      <c r="A11" s="7">
        <v>4</v>
      </c>
      <c r="B11" s="25" t="s">
        <v>21</v>
      </c>
      <c r="C11" s="46">
        <v>4141.2700000000004</v>
      </c>
    </row>
    <row r="12" spans="1:4" s="9" customFormat="1" x14ac:dyDescent="0.3">
      <c r="A12" s="7">
        <v>5</v>
      </c>
      <c r="B12" s="13" t="s">
        <v>23</v>
      </c>
      <c r="C12" s="46">
        <v>6319.0620399999998</v>
      </c>
    </row>
    <row r="13" spans="1:4" x14ac:dyDescent="0.3">
      <c r="A13" s="76" t="s">
        <v>24</v>
      </c>
      <c r="B13" s="77"/>
      <c r="C13" s="36">
        <f>C8+C9+C10+C11+C12</f>
        <v>33232.011460000002</v>
      </c>
    </row>
  </sheetData>
  <mergeCells count="4">
    <mergeCell ref="A3:C3"/>
    <mergeCell ref="D3:D8"/>
    <mergeCell ref="A13:B13"/>
    <mergeCell ref="B5:C5"/>
  </mergeCells>
  <pageMargins left="0.98425196850393704" right="0.78740157480314965" top="0.78740157480314965" bottom="0.78740157480314965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25"/>
  <sheetViews>
    <sheetView view="pageBreakPreview" zoomScale="70" zoomScaleNormal="60" zoomScaleSheetLayoutView="70" workbookViewId="0">
      <selection activeCell="B59" sqref="B59"/>
    </sheetView>
  </sheetViews>
  <sheetFormatPr defaultRowHeight="18.75" x14ac:dyDescent="0.3"/>
  <cols>
    <col min="1" max="1" width="8.85546875" style="1" customWidth="1"/>
    <col min="2" max="2" width="66.5703125" style="1" customWidth="1"/>
    <col min="3" max="3" width="28.42578125" style="2" customWidth="1"/>
    <col min="4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7.75" customHeight="1" x14ac:dyDescent="0.3">
      <c r="C1" s="29" t="s">
        <v>25</v>
      </c>
    </row>
    <row r="2" spans="1:3" ht="15.75" customHeight="1" x14ac:dyDescent="0.3">
      <c r="A2" s="3"/>
      <c r="B2" s="3"/>
      <c r="C2" s="3"/>
    </row>
    <row r="3" spans="1:3" x14ac:dyDescent="0.3">
      <c r="A3" s="78" t="s">
        <v>7</v>
      </c>
      <c r="B3" s="78"/>
      <c r="C3" s="78"/>
    </row>
    <row r="4" spans="1:3" ht="18.75" customHeight="1" x14ac:dyDescent="0.3">
      <c r="A4" s="78" t="s">
        <v>79</v>
      </c>
      <c r="B4" s="78"/>
      <c r="C4" s="78"/>
    </row>
    <row r="5" spans="1:3" ht="18.75" customHeight="1" x14ac:dyDescent="0.3">
      <c r="A5" s="78" t="s">
        <v>1</v>
      </c>
      <c r="B5" s="78"/>
      <c r="C5" s="78"/>
    </row>
    <row r="6" spans="1:3" ht="21.75" customHeight="1" x14ac:dyDescent="0.3">
      <c r="A6" s="78" t="s">
        <v>51</v>
      </c>
      <c r="B6" s="78"/>
      <c r="C6" s="78"/>
    </row>
    <row r="7" spans="1:3" ht="18" customHeight="1" x14ac:dyDescent="0.3">
      <c r="A7" s="78" t="s">
        <v>76</v>
      </c>
      <c r="B7" s="78"/>
      <c r="C7" s="78"/>
    </row>
    <row r="8" spans="1:3" ht="15" customHeight="1" x14ac:dyDescent="0.3">
      <c r="A8" s="4"/>
      <c r="B8" s="4"/>
      <c r="C8" s="4"/>
    </row>
    <row r="9" spans="1:3" ht="18.75" customHeight="1" x14ac:dyDescent="0.3">
      <c r="A9" s="4"/>
      <c r="B9" s="83" t="s">
        <v>3</v>
      </c>
      <c r="C9" s="83"/>
    </row>
    <row r="10" spans="1:3" ht="35.25" customHeight="1" x14ac:dyDescent="0.3">
      <c r="A10" s="5" t="s">
        <v>77</v>
      </c>
      <c r="B10" s="5" t="s">
        <v>8</v>
      </c>
      <c r="C10" s="6" t="s">
        <v>74</v>
      </c>
    </row>
    <row r="11" spans="1:3" x14ac:dyDescent="0.3">
      <c r="A11" s="7">
        <v>1</v>
      </c>
      <c r="B11" s="7">
        <v>2</v>
      </c>
      <c r="C11" s="8" t="s">
        <v>5</v>
      </c>
    </row>
    <row r="12" spans="1:3" x14ac:dyDescent="0.3">
      <c r="A12" s="7">
        <v>1</v>
      </c>
      <c r="B12" s="12" t="s">
        <v>9</v>
      </c>
      <c r="C12" s="30">
        <v>416</v>
      </c>
    </row>
    <row r="13" spans="1:3" x14ac:dyDescent="0.3">
      <c r="A13" s="7">
        <v>2</v>
      </c>
      <c r="B13" s="12" t="s">
        <v>34</v>
      </c>
      <c r="C13" s="30">
        <v>19</v>
      </c>
    </row>
    <row r="14" spans="1:3" x14ac:dyDescent="0.3">
      <c r="A14" s="7">
        <v>3</v>
      </c>
      <c r="B14" s="12" t="s">
        <v>13</v>
      </c>
      <c r="C14" s="30">
        <v>480</v>
      </c>
    </row>
    <row r="15" spans="1:3" x14ac:dyDescent="0.3">
      <c r="A15" s="7">
        <v>4</v>
      </c>
      <c r="B15" s="12" t="s">
        <v>14</v>
      </c>
      <c r="C15" s="30">
        <v>785</v>
      </c>
    </row>
    <row r="16" spans="1:3" x14ac:dyDescent="0.3">
      <c r="A16" s="7">
        <v>5</v>
      </c>
      <c r="B16" s="12" t="s">
        <v>15</v>
      </c>
      <c r="C16" s="30">
        <v>22</v>
      </c>
    </row>
    <row r="17" spans="1:4" x14ac:dyDescent="0.3">
      <c r="A17" s="7">
        <v>6</v>
      </c>
      <c r="B17" s="12" t="s">
        <v>16</v>
      </c>
      <c r="C17" s="30">
        <v>4825</v>
      </c>
    </row>
    <row r="18" spans="1:4" x14ac:dyDescent="0.3">
      <c r="A18" s="7">
        <v>7</v>
      </c>
      <c r="B18" s="13" t="s">
        <v>36</v>
      </c>
      <c r="C18" s="30">
        <v>29</v>
      </c>
    </row>
    <row r="19" spans="1:4" x14ac:dyDescent="0.3">
      <c r="A19" s="7">
        <v>8</v>
      </c>
      <c r="B19" s="13" t="s">
        <v>17</v>
      </c>
      <c r="C19" s="30">
        <v>251</v>
      </c>
    </row>
    <row r="20" spans="1:4" s="9" customFormat="1" x14ac:dyDescent="0.3">
      <c r="A20" s="7">
        <v>9</v>
      </c>
      <c r="B20" s="13" t="s">
        <v>18</v>
      </c>
      <c r="C20" s="30">
        <v>5677</v>
      </c>
    </row>
    <row r="21" spans="1:4" x14ac:dyDescent="0.3">
      <c r="A21" s="7">
        <v>10</v>
      </c>
      <c r="B21" s="13" t="s">
        <v>19</v>
      </c>
      <c r="C21" s="30">
        <v>1256</v>
      </c>
    </row>
    <row r="22" spans="1:4" s="9" customFormat="1" x14ac:dyDescent="0.3">
      <c r="A22" s="7">
        <v>11</v>
      </c>
      <c r="B22" s="13" t="s">
        <v>20</v>
      </c>
      <c r="C22" s="30">
        <v>115</v>
      </c>
      <c r="D22" s="10"/>
    </row>
    <row r="23" spans="1:4" s="9" customFormat="1" x14ac:dyDescent="0.3">
      <c r="A23" s="7">
        <v>12</v>
      </c>
      <c r="B23" s="13" t="s">
        <v>21</v>
      </c>
      <c r="C23" s="30">
        <v>31</v>
      </c>
      <c r="D23" s="10"/>
    </row>
    <row r="24" spans="1:4" s="9" customFormat="1" x14ac:dyDescent="0.3">
      <c r="A24" s="7">
        <v>13</v>
      </c>
      <c r="B24" s="13" t="s">
        <v>23</v>
      </c>
      <c r="C24" s="30">
        <v>2128</v>
      </c>
      <c r="D24" s="10"/>
    </row>
    <row r="25" spans="1:4" x14ac:dyDescent="0.3">
      <c r="A25" s="76" t="s">
        <v>24</v>
      </c>
      <c r="B25" s="77"/>
      <c r="C25" s="31">
        <f>SUM(C12:C24)</f>
        <v>16034</v>
      </c>
    </row>
  </sheetData>
  <mergeCells count="7">
    <mergeCell ref="A3:C3"/>
    <mergeCell ref="A4:C4"/>
    <mergeCell ref="A6:C6"/>
    <mergeCell ref="A25:B25"/>
    <mergeCell ref="A7:C7"/>
    <mergeCell ref="B9:C9"/>
    <mergeCell ref="A5:C5"/>
  </mergeCells>
  <pageMargins left="0.98425196850393704" right="0.78740157480314965" top="0.78740157480314965" bottom="0.78740157480314965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2"/>
  <sheetViews>
    <sheetView view="pageBreakPreview" zoomScale="60" zoomScaleNormal="60" workbookViewId="0">
      <selection activeCell="C6" sqref="C6"/>
    </sheetView>
  </sheetViews>
  <sheetFormatPr defaultRowHeight="18.75" x14ac:dyDescent="0.3"/>
  <cols>
    <col min="1" max="1" width="8.85546875" style="1" customWidth="1"/>
    <col min="2" max="2" width="78.5703125" style="1" customWidth="1"/>
    <col min="3" max="3" width="28.28515625" style="2" customWidth="1"/>
    <col min="4" max="5" width="9.140625" style="1"/>
    <col min="6" max="6" width="11.28515625" style="1" bestFit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3" ht="27.75" customHeight="1" x14ac:dyDescent="0.3">
      <c r="C1" s="29" t="s">
        <v>26</v>
      </c>
    </row>
    <row r="2" spans="1:3" ht="15.75" customHeight="1" x14ac:dyDescent="0.3">
      <c r="A2" s="3"/>
      <c r="B2" s="3"/>
      <c r="C2" s="3"/>
    </row>
    <row r="3" spans="1:3" ht="121.5" customHeight="1" x14ac:dyDescent="0.3">
      <c r="A3" s="78" t="s">
        <v>80</v>
      </c>
      <c r="B3" s="78"/>
      <c r="C3" s="78"/>
    </row>
    <row r="4" spans="1:3" ht="15" customHeight="1" x14ac:dyDescent="0.3">
      <c r="A4" s="4"/>
      <c r="B4" s="4"/>
      <c r="C4" s="4"/>
    </row>
    <row r="5" spans="1:3" ht="18.75" customHeight="1" x14ac:dyDescent="0.3">
      <c r="A5" s="4"/>
      <c r="B5" s="84" t="s">
        <v>3</v>
      </c>
      <c r="C5" s="84"/>
    </row>
    <row r="6" spans="1:3" ht="44.25" customHeight="1" x14ac:dyDescent="0.3">
      <c r="A6" s="5" t="s">
        <v>77</v>
      </c>
      <c r="B6" s="5" t="s">
        <v>8</v>
      </c>
      <c r="C6" s="6" t="s">
        <v>74</v>
      </c>
    </row>
    <row r="7" spans="1:3" x14ac:dyDescent="0.3">
      <c r="A7" s="7">
        <v>1</v>
      </c>
      <c r="B7" s="7">
        <v>2</v>
      </c>
      <c r="C7" s="8" t="s">
        <v>5</v>
      </c>
    </row>
    <row r="8" spans="1:3" x14ac:dyDescent="0.3">
      <c r="A8" s="7">
        <v>1</v>
      </c>
      <c r="B8" s="12" t="s">
        <v>9</v>
      </c>
      <c r="C8" s="15">
        <v>1387</v>
      </c>
    </row>
    <row r="9" spans="1:3" x14ac:dyDescent="0.3">
      <c r="A9" s="7">
        <v>2</v>
      </c>
      <c r="B9" s="12" t="s">
        <v>11</v>
      </c>
      <c r="C9" s="15">
        <v>237.2</v>
      </c>
    </row>
    <row r="10" spans="1:3" x14ac:dyDescent="0.3">
      <c r="A10" s="7">
        <v>3</v>
      </c>
      <c r="B10" s="12" t="s">
        <v>12</v>
      </c>
      <c r="C10" s="15">
        <v>2060.8000000000002</v>
      </c>
    </row>
    <row r="11" spans="1:3" x14ac:dyDescent="0.3">
      <c r="A11" s="7">
        <v>4</v>
      </c>
      <c r="B11" s="12" t="s">
        <v>34</v>
      </c>
      <c r="C11" s="15">
        <v>2341</v>
      </c>
    </row>
    <row r="12" spans="1:3" x14ac:dyDescent="0.3">
      <c r="A12" s="7">
        <v>5</v>
      </c>
      <c r="B12" s="12" t="s">
        <v>13</v>
      </c>
      <c r="C12" s="15">
        <v>612.79999999999995</v>
      </c>
    </row>
    <row r="13" spans="1:3" x14ac:dyDescent="0.3">
      <c r="A13" s="7">
        <v>6</v>
      </c>
      <c r="B13" s="12" t="s">
        <v>14</v>
      </c>
      <c r="C13" s="15">
        <v>792.5</v>
      </c>
    </row>
    <row r="14" spans="1:3" x14ac:dyDescent="0.3">
      <c r="A14" s="7">
        <v>7</v>
      </c>
      <c r="B14" s="12" t="s">
        <v>15</v>
      </c>
      <c r="C14" s="15">
        <v>341.1</v>
      </c>
    </row>
    <row r="15" spans="1:3" x14ac:dyDescent="0.3">
      <c r="A15" s="7">
        <v>8</v>
      </c>
      <c r="B15" s="13" t="s">
        <v>36</v>
      </c>
      <c r="C15" s="33">
        <v>2430.3000000000002</v>
      </c>
    </row>
    <row r="16" spans="1:3" x14ac:dyDescent="0.3">
      <c r="A16" s="7">
        <v>9</v>
      </c>
      <c r="B16" s="13" t="s">
        <v>17</v>
      </c>
      <c r="C16" s="33">
        <v>715</v>
      </c>
    </row>
    <row r="17" spans="1:6" x14ac:dyDescent="0.3">
      <c r="A17" s="7">
        <v>10</v>
      </c>
      <c r="B17" s="13" t="s">
        <v>19</v>
      </c>
      <c r="C17" s="33">
        <v>1882</v>
      </c>
    </row>
    <row r="18" spans="1:6" s="9" customFormat="1" x14ac:dyDescent="0.3">
      <c r="A18" s="7">
        <v>11</v>
      </c>
      <c r="B18" s="13" t="s">
        <v>20</v>
      </c>
      <c r="C18" s="34">
        <v>906.8</v>
      </c>
      <c r="D18" s="10"/>
    </row>
    <row r="19" spans="1:6" s="9" customFormat="1" x14ac:dyDescent="0.3">
      <c r="A19" s="7">
        <v>12</v>
      </c>
      <c r="B19" s="13" t="s">
        <v>21</v>
      </c>
      <c r="C19" s="33">
        <v>1969.1</v>
      </c>
      <c r="D19" s="10"/>
    </row>
    <row r="20" spans="1:6" s="9" customFormat="1" x14ac:dyDescent="0.3">
      <c r="A20" s="7">
        <v>13</v>
      </c>
      <c r="B20" s="13" t="s">
        <v>22</v>
      </c>
      <c r="C20" s="34">
        <v>751.8</v>
      </c>
      <c r="D20" s="10"/>
      <c r="F20" s="11"/>
    </row>
    <row r="21" spans="1:6" s="9" customFormat="1" x14ac:dyDescent="0.3">
      <c r="A21" s="7">
        <v>14</v>
      </c>
      <c r="B21" s="13" t="s">
        <v>23</v>
      </c>
      <c r="C21" s="33">
        <v>2292.6</v>
      </c>
      <c r="D21" s="10"/>
    </row>
    <row r="22" spans="1:6" x14ac:dyDescent="0.3">
      <c r="A22" s="76" t="s">
        <v>24</v>
      </c>
      <c r="B22" s="77"/>
      <c r="C22" s="31">
        <f>SUM(C8:C21)</f>
        <v>18720</v>
      </c>
    </row>
  </sheetData>
  <mergeCells count="3">
    <mergeCell ref="A3:C3"/>
    <mergeCell ref="A22:B22"/>
    <mergeCell ref="B5:C5"/>
  </mergeCells>
  <pageMargins left="0.98425196850393704" right="0.78740157480314965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25"/>
  <sheetViews>
    <sheetView view="pageBreakPreview" zoomScale="90" zoomScaleNormal="100" zoomScaleSheetLayoutView="90" workbookViewId="0">
      <selection activeCell="C5" sqref="C5"/>
    </sheetView>
  </sheetViews>
  <sheetFormatPr defaultRowHeight="18.75" x14ac:dyDescent="0.3"/>
  <cols>
    <col min="1" max="1" width="11.7109375" style="16" customWidth="1"/>
    <col min="2" max="2" width="75.28515625" style="16" customWidth="1"/>
    <col min="3" max="3" width="22.7109375" style="28" customWidth="1"/>
    <col min="4" max="254" width="9.140625" style="16"/>
    <col min="255" max="255" width="11.7109375" style="16" customWidth="1"/>
    <col min="256" max="256" width="59.85546875" style="16" customWidth="1"/>
    <col min="257" max="257" width="18.5703125" style="16" customWidth="1"/>
    <col min="258" max="258" width="18" style="16" customWidth="1"/>
    <col min="259" max="259" width="18.140625" style="16" customWidth="1"/>
    <col min="260" max="510" width="9.140625" style="16"/>
    <col min="511" max="511" width="11.7109375" style="16" customWidth="1"/>
    <col min="512" max="512" width="59.85546875" style="16" customWidth="1"/>
    <col min="513" max="513" width="18.5703125" style="16" customWidth="1"/>
    <col min="514" max="514" width="18" style="16" customWidth="1"/>
    <col min="515" max="515" width="18.140625" style="16" customWidth="1"/>
    <col min="516" max="766" width="9.140625" style="16"/>
    <col min="767" max="767" width="11.7109375" style="16" customWidth="1"/>
    <col min="768" max="768" width="59.85546875" style="16" customWidth="1"/>
    <col min="769" max="769" width="18.5703125" style="16" customWidth="1"/>
    <col min="770" max="770" width="18" style="16" customWidth="1"/>
    <col min="771" max="771" width="18.140625" style="16" customWidth="1"/>
    <col min="772" max="1022" width="9.140625" style="16"/>
    <col min="1023" max="1023" width="11.7109375" style="16" customWidth="1"/>
    <col min="1024" max="1024" width="59.85546875" style="16" customWidth="1"/>
    <col min="1025" max="1025" width="18.5703125" style="16" customWidth="1"/>
    <col min="1026" max="1026" width="18" style="16" customWidth="1"/>
    <col min="1027" max="1027" width="18.140625" style="16" customWidth="1"/>
    <col min="1028" max="1278" width="9.140625" style="16"/>
    <col min="1279" max="1279" width="11.7109375" style="16" customWidth="1"/>
    <col min="1280" max="1280" width="59.85546875" style="16" customWidth="1"/>
    <col min="1281" max="1281" width="18.5703125" style="16" customWidth="1"/>
    <col min="1282" max="1282" width="18" style="16" customWidth="1"/>
    <col min="1283" max="1283" width="18.140625" style="16" customWidth="1"/>
    <col min="1284" max="1534" width="9.140625" style="16"/>
    <col min="1535" max="1535" width="11.7109375" style="16" customWidth="1"/>
    <col min="1536" max="1536" width="59.85546875" style="16" customWidth="1"/>
    <col min="1537" max="1537" width="18.5703125" style="16" customWidth="1"/>
    <col min="1538" max="1538" width="18" style="16" customWidth="1"/>
    <col min="1539" max="1539" width="18.140625" style="16" customWidth="1"/>
    <col min="1540" max="1790" width="9.140625" style="16"/>
    <col min="1791" max="1791" width="11.7109375" style="16" customWidth="1"/>
    <col min="1792" max="1792" width="59.85546875" style="16" customWidth="1"/>
    <col min="1793" max="1793" width="18.5703125" style="16" customWidth="1"/>
    <col min="1794" max="1794" width="18" style="16" customWidth="1"/>
    <col min="1795" max="1795" width="18.140625" style="16" customWidth="1"/>
    <col min="1796" max="2046" width="9.140625" style="16"/>
    <col min="2047" max="2047" width="11.7109375" style="16" customWidth="1"/>
    <col min="2048" max="2048" width="59.85546875" style="16" customWidth="1"/>
    <col min="2049" max="2049" width="18.5703125" style="16" customWidth="1"/>
    <col min="2050" max="2050" width="18" style="16" customWidth="1"/>
    <col min="2051" max="2051" width="18.140625" style="16" customWidth="1"/>
    <col min="2052" max="2302" width="9.140625" style="16"/>
    <col min="2303" max="2303" width="11.7109375" style="16" customWidth="1"/>
    <col min="2304" max="2304" width="59.85546875" style="16" customWidth="1"/>
    <col min="2305" max="2305" width="18.5703125" style="16" customWidth="1"/>
    <col min="2306" max="2306" width="18" style="16" customWidth="1"/>
    <col min="2307" max="2307" width="18.140625" style="16" customWidth="1"/>
    <col min="2308" max="2558" width="9.140625" style="16"/>
    <col min="2559" max="2559" width="11.7109375" style="16" customWidth="1"/>
    <col min="2560" max="2560" width="59.85546875" style="16" customWidth="1"/>
    <col min="2561" max="2561" width="18.5703125" style="16" customWidth="1"/>
    <col min="2562" max="2562" width="18" style="16" customWidth="1"/>
    <col min="2563" max="2563" width="18.140625" style="16" customWidth="1"/>
    <col min="2564" max="2814" width="9.140625" style="16"/>
    <col min="2815" max="2815" width="11.7109375" style="16" customWidth="1"/>
    <col min="2816" max="2816" width="59.85546875" style="16" customWidth="1"/>
    <col min="2817" max="2817" width="18.5703125" style="16" customWidth="1"/>
    <col min="2818" max="2818" width="18" style="16" customWidth="1"/>
    <col min="2819" max="2819" width="18.140625" style="16" customWidth="1"/>
    <col min="2820" max="3070" width="9.140625" style="16"/>
    <col min="3071" max="3071" width="11.7109375" style="16" customWidth="1"/>
    <col min="3072" max="3072" width="59.85546875" style="16" customWidth="1"/>
    <col min="3073" max="3073" width="18.5703125" style="16" customWidth="1"/>
    <col min="3074" max="3074" width="18" style="16" customWidth="1"/>
    <col min="3075" max="3075" width="18.140625" style="16" customWidth="1"/>
    <col min="3076" max="3326" width="9.140625" style="16"/>
    <col min="3327" max="3327" width="11.7109375" style="16" customWidth="1"/>
    <col min="3328" max="3328" width="59.85546875" style="16" customWidth="1"/>
    <col min="3329" max="3329" width="18.5703125" style="16" customWidth="1"/>
    <col min="3330" max="3330" width="18" style="16" customWidth="1"/>
    <col min="3331" max="3331" width="18.140625" style="16" customWidth="1"/>
    <col min="3332" max="3582" width="9.140625" style="16"/>
    <col min="3583" max="3583" width="11.7109375" style="16" customWidth="1"/>
    <col min="3584" max="3584" width="59.85546875" style="16" customWidth="1"/>
    <col min="3585" max="3585" width="18.5703125" style="16" customWidth="1"/>
    <col min="3586" max="3586" width="18" style="16" customWidth="1"/>
    <col min="3587" max="3587" width="18.140625" style="16" customWidth="1"/>
    <col min="3588" max="3838" width="9.140625" style="16"/>
    <col min="3839" max="3839" width="11.7109375" style="16" customWidth="1"/>
    <col min="3840" max="3840" width="59.85546875" style="16" customWidth="1"/>
    <col min="3841" max="3841" width="18.5703125" style="16" customWidth="1"/>
    <col min="3842" max="3842" width="18" style="16" customWidth="1"/>
    <col min="3843" max="3843" width="18.140625" style="16" customWidth="1"/>
    <col min="3844" max="4094" width="9.140625" style="16"/>
    <col min="4095" max="4095" width="11.7109375" style="16" customWidth="1"/>
    <col min="4096" max="4096" width="59.85546875" style="16" customWidth="1"/>
    <col min="4097" max="4097" width="18.5703125" style="16" customWidth="1"/>
    <col min="4098" max="4098" width="18" style="16" customWidth="1"/>
    <col min="4099" max="4099" width="18.140625" style="16" customWidth="1"/>
    <col min="4100" max="4350" width="9.140625" style="16"/>
    <col min="4351" max="4351" width="11.7109375" style="16" customWidth="1"/>
    <col min="4352" max="4352" width="59.85546875" style="16" customWidth="1"/>
    <col min="4353" max="4353" width="18.5703125" style="16" customWidth="1"/>
    <col min="4354" max="4354" width="18" style="16" customWidth="1"/>
    <col min="4355" max="4355" width="18.140625" style="16" customWidth="1"/>
    <col min="4356" max="4606" width="9.140625" style="16"/>
    <col min="4607" max="4607" width="11.7109375" style="16" customWidth="1"/>
    <col min="4608" max="4608" width="59.85546875" style="16" customWidth="1"/>
    <col min="4609" max="4609" width="18.5703125" style="16" customWidth="1"/>
    <col min="4610" max="4610" width="18" style="16" customWidth="1"/>
    <col min="4611" max="4611" width="18.140625" style="16" customWidth="1"/>
    <col min="4612" max="4862" width="9.140625" style="16"/>
    <col min="4863" max="4863" width="11.7109375" style="16" customWidth="1"/>
    <col min="4864" max="4864" width="59.85546875" style="16" customWidth="1"/>
    <col min="4865" max="4865" width="18.5703125" style="16" customWidth="1"/>
    <col min="4866" max="4866" width="18" style="16" customWidth="1"/>
    <col min="4867" max="4867" width="18.140625" style="16" customWidth="1"/>
    <col min="4868" max="5118" width="9.140625" style="16"/>
    <col min="5119" max="5119" width="11.7109375" style="16" customWidth="1"/>
    <col min="5120" max="5120" width="59.85546875" style="16" customWidth="1"/>
    <col min="5121" max="5121" width="18.5703125" style="16" customWidth="1"/>
    <col min="5122" max="5122" width="18" style="16" customWidth="1"/>
    <col min="5123" max="5123" width="18.140625" style="16" customWidth="1"/>
    <col min="5124" max="5374" width="9.140625" style="16"/>
    <col min="5375" max="5375" width="11.7109375" style="16" customWidth="1"/>
    <col min="5376" max="5376" width="59.85546875" style="16" customWidth="1"/>
    <col min="5377" max="5377" width="18.5703125" style="16" customWidth="1"/>
    <col min="5378" max="5378" width="18" style="16" customWidth="1"/>
    <col min="5379" max="5379" width="18.140625" style="16" customWidth="1"/>
    <col min="5380" max="5630" width="9.140625" style="16"/>
    <col min="5631" max="5631" width="11.7109375" style="16" customWidth="1"/>
    <col min="5632" max="5632" width="59.85546875" style="16" customWidth="1"/>
    <col min="5633" max="5633" width="18.5703125" style="16" customWidth="1"/>
    <col min="5634" max="5634" width="18" style="16" customWidth="1"/>
    <col min="5635" max="5635" width="18.140625" style="16" customWidth="1"/>
    <col min="5636" max="5886" width="9.140625" style="16"/>
    <col min="5887" max="5887" width="11.7109375" style="16" customWidth="1"/>
    <col min="5888" max="5888" width="59.85546875" style="16" customWidth="1"/>
    <col min="5889" max="5889" width="18.5703125" style="16" customWidth="1"/>
    <col min="5890" max="5890" width="18" style="16" customWidth="1"/>
    <col min="5891" max="5891" width="18.140625" style="16" customWidth="1"/>
    <col min="5892" max="6142" width="9.140625" style="16"/>
    <col min="6143" max="6143" width="11.7109375" style="16" customWidth="1"/>
    <col min="6144" max="6144" width="59.85546875" style="16" customWidth="1"/>
    <col min="6145" max="6145" width="18.5703125" style="16" customWidth="1"/>
    <col min="6146" max="6146" width="18" style="16" customWidth="1"/>
    <col min="6147" max="6147" width="18.140625" style="16" customWidth="1"/>
    <col min="6148" max="6398" width="9.140625" style="16"/>
    <col min="6399" max="6399" width="11.7109375" style="16" customWidth="1"/>
    <col min="6400" max="6400" width="59.85546875" style="16" customWidth="1"/>
    <col min="6401" max="6401" width="18.5703125" style="16" customWidth="1"/>
    <col min="6402" max="6402" width="18" style="16" customWidth="1"/>
    <col min="6403" max="6403" width="18.140625" style="16" customWidth="1"/>
    <col min="6404" max="6654" width="9.140625" style="16"/>
    <col min="6655" max="6655" width="11.7109375" style="16" customWidth="1"/>
    <col min="6656" max="6656" width="59.85546875" style="16" customWidth="1"/>
    <col min="6657" max="6657" width="18.5703125" style="16" customWidth="1"/>
    <col min="6658" max="6658" width="18" style="16" customWidth="1"/>
    <col min="6659" max="6659" width="18.140625" style="16" customWidth="1"/>
    <col min="6660" max="6910" width="9.140625" style="16"/>
    <col min="6911" max="6911" width="11.7109375" style="16" customWidth="1"/>
    <col min="6912" max="6912" width="59.85546875" style="16" customWidth="1"/>
    <col min="6913" max="6913" width="18.5703125" style="16" customWidth="1"/>
    <col min="6914" max="6914" width="18" style="16" customWidth="1"/>
    <col min="6915" max="6915" width="18.140625" style="16" customWidth="1"/>
    <col min="6916" max="7166" width="9.140625" style="16"/>
    <col min="7167" max="7167" width="11.7109375" style="16" customWidth="1"/>
    <col min="7168" max="7168" width="59.85546875" style="16" customWidth="1"/>
    <col min="7169" max="7169" width="18.5703125" style="16" customWidth="1"/>
    <col min="7170" max="7170" width="18" style="16" customWidth="1"/>
    <col min="7171" max="7171" width="18.140625" style="16" customWidth="1"/>
    <col min="7172" max="7422" width="9.140625" style="16"/>
    <col min="7423" max="7423" width="11.7109375" style="16" customWidth="1"/>
    <col min="7424" max="7424" width="59.85546875" style="16" customWidth="1"/>
    <col min="7425" max="7425" width="18.5703125" style="16" customWidth="1"/>
    <col min="7426" max="7426" width="18" style="16" customWidth="1"/>
    <col min="7427" max="7427" width="18.140625" style="16" customWidth="1"/>
    <col min="7428" max="7678" width="9.140625" style="16"/>
    <col min="7679" max="7679" width="11.7109375" style="16" customWidth="1"/>
    <col min="7680" max="7680" width="59.85546875" style="16" customWidth="1"/>
    <col min="7681" max="7681" width="18.5703125" style="16" customWidth="1"/>
    <col min="7682" max="7682" width="18" style="16" customWidth="1"/>
    <col min="7683" max="7683" width="18.140625" style="16" customWidth="1"/>
    <col min="7684" max="7934" width="9.140625" style="16"/>
    <col min="7935" max="7935" width="11.7109375" style="16" customWidth="1"/>
    <col min="7936" max="7936" width="59.85546875" style="16" customWidth="1"/>
    <col min="7937" max="7937" width="18.5703125" style="16" customWidth="1"/>
    <col min="7938" max="7938" width="18" style="16" customWidth="1"/>
    <col min="7939" max="7939" width="18.140625" style="16" customWidth="1"/>
    <col min="7940" max="8190" width="9.140625" style="16"/>
    <col min="8191" max="8191" width="11.7109375" style="16" customWidth="1"/>
    <col min="8192" max="8192" width="59.85546875" style="16" customWidth="1"/>
    <col min="8193" max="8193" width="18.5703125" style="16" customWidth="1"/>
    <col min="8194" max="8194" width="18" style="16" customWidth="1"/>
    <col min="8195" max="8195" width="18.140625" style="16" customWidth="1"/>
    <col min="8196" max="8446" width="9.140625" style="16"/>
    <col min="8447" max="8447" width="11.7109375" style="16" customWidth="1"/>
    <col min="8448" max="8448" width="59.85546875" style="16" customWidth="1"/>
    <col min="8449" max="8449" width="18.5703125" style="16" customWidth="1"/>
    <col min="8450" max="8450" width="18" style="16" customWidth="1"/>
    <col min="8451" max="8451" width="18.140625" style="16" customWidth="1"/>
    <col min="8452" max="8702" width="9.140625" style="16"/>
    <col min="8703" max="8703" width="11.7109375" style="16" customWidth="1"/>
    <col min="8704" max="8704" width="59.85546875" style="16" customWidth="1"/>
    <col min="8705" max="8705" width="18.5703125" style="16" customWidth="1"/>
    <col min="8706" max="8706" width="18" style="16" customWidth="1"/>
    <col min="8707" max="8707" width="18.140625" style="16" customWidth="1"/>
    <col min="8708" max="8958" width="9.140625" style="16"/>
    <col min="8959" max="8959" width="11.7109375" style="16" customWidth="1"/>
    <col min="8960" max="8960" width="59.85546875" style="16" customWidth="1"/>
    <col min="8961" max="8961" width="18.5703125" style="16" customWidth="1"/>
    <col min="8962" max="8962" width="18" style="16" customWidth="1"/>
    <col min="8963" max="8963" width="18.140625" style="16" customWidth="1"/>
    <col min="8964" max="9214" width="9.140625" style="16"/>
    <col min="9215" max="9215" width="11.7109375" style="16" customWidth="1"/>
    <col min="9216" max="9216" width="59.85546875" style="16" customWidth="1"/>
    <col min="9217" max="9217" width="18.5703125" style="16" customWidth="1"/>
    <col min="9218" max="9218" width="18" style="16" customWidth="1"/>
    <col min="9219" max="9219" width="18.140625" style="16" customWidth="1"/>
    <col min="9220" max="9470" width="9.140625" style="16"/>
    <col min="9471" max="9471" width="11.7109375" style="16" customWidth="1"/>
    <col min="9472" max="9472" width="59.85546875" style="16" customWidth="1"/>
    <col min="9473" max="9473" width="18.5703125" style="16" customWidth="1"/>
    <col min="9474" max="9474" width="18" style="16" customWidth="1"/>
    <col min="9475" max="9475" width="18.140625" style="16" customWidth="1"/>
    <col min="9476" max="9726" width="9.140625" style="16"/>
    <col min="9727" max="9727" width="11.7109375" style="16" customWidth="1"/>
    <col min="9728" max="9728" width="59.85546875" style="16" customWidth="1"/>
    <col min="9729" max="9729" width="18.5703125" style="16" customWidth="1"/>
    <col min="9730" max="9730" width="18" style="16" customWidth="1"/>
    <col min="9731" max="9731" width="18.140625" style="16" customWidth="1"/>
    <col min="9732" max="9982" width="9.140625" style="16"/>
    <col min="9983" max="9983" width="11.7109375" style="16" customWidth="1"/>
    <col min="9984" max="9984" width="59.85546875" style="16" customWidth="1"/>
    <col min="9985" max="9985" width="18.5703125" style="16" customWidth="1"/>
    <col min="9986" max="9986" width="18" style="16" customWidth="1"/>
    <col min="9987" max="9987" width="18.140625" style="16" customWidth="1"/>
    <col min="9988" max="10238" width="9.140625" style="16"/>
    <col min="10239" max="10239" width="11.7109375" style="16" customWidth="1"/>
    <col min="10240" max="10240" width="59.85546875" style="16" customWidth="1"/>
    <col min="10241" max="10241" width="18.5703125" style="16" customWidth="1"/>
    <col min="10242" max="10242" width="18" style="16" customWidth="1"/>
    <col min="10243" max="10243" width="18.140625" style="16" customWidth="1"/>
    <col min="10244" max="10494" width="9.140625" style="16"/>
    <col min="10495" max="10495" width="11.7109375" style="16" customWidth="1"/>
    <col min="10496" max="10496" width="59.85546875" style="16" customWidth="1"/>
    <col min="10497" max="10497" width="18.5703125" style="16" customWidth="1"/>
    <col min="10498" max="10498" width="18" style="16" customWidth="1"/>
    <col min="10499" max="10499" width="18.140625" style="16" customWidth="1"/>
    <col min="10500" max="10750" width="9.140625" style="16"/>
    <col min="10751" max="10751" width="11.7109375" style="16" customWidth="1"/>
    <col min="10752" max="10752" width="59.85546875" style="16" customWidth="1"/>
    <col min="10753" max="10753" width="18.5703125" style="16" customWidth="1"/>
    <col min="10754" max="10754" width="18" style="16" customWidth="1"/>
    <col min="10755" max="10755" width="18.140625" style="16" customWidth="1"/>
    <col min="10756" max="11006" width="9.140625" style="16"/>
    <col min="11007" max="11007" width="11.7109375" style="16" customWidth="1"/>
    <col min="11008" max="11008" width="59.85546875" style="16" customWidth="1"/>
    <col min="11009" max="11009" width="18.5703125" style="16" customWidth="1"/>
    <col min="11010" max="11010" width="18" style="16" customWidth="1"/>
    <col min="11011" max="11011" width="18.140625" style="16" customWidth="1"/>
    <col min="11012" max="11262" width="9.140625" style="16"/>
    <col min="11263" max="11263" width="11.7109375" style="16" customWidth="1"/>
    <col min="11264" max="11264" width="59.85546875" style="16" customWidth="1"/>
    <col min="11265" max="11265" width="18.5703125" style="16" customWidth="1"/>
    <col min="11266" max="11266" width="18" style="16" customWidth="1"/>
    <col min="11267" max="11267" width="18.140625" style="16" customWidth="1"/>
    <col min="11268" max="11518" width="9.140625" style="16"/>
    <col min="11519" max="11519" width="11.7109375" style="16" customWidth="1"/>
    <col min="11520" max="11520" width="59.85546875" style="16" customWidth="1"/>
    <col min="11521" max="11521" width="18.5703125" style="16" customWidth="1"/>
    <col min="11522" max="11522" width="18" style="16" customWidth="1"/>
    <col min="11523" max="11523" width="18.140625" style="16" customWidth="1"/>
    <col min="11524" max="11774" width="9.140625" style="16"/>
    <col min="11775" max="11775" width="11.7109375" style="16" customWidth="1"/>
    <col min="11776" max="11776" width="59.85546875" style="16" customWidth="1"/>
    <col min="11777" max="11777" width="18.5703125" style="16" customWidth="1"/>
    <col min="11778" max="11778" width="18" style="16" customWidth="1"/>
    <col min="11779" max="11779" width="18.140625" style="16" customWidth="1"/>
    <col min="11780" max="12030" width="9.140625" style="16"/>
    <col min="12031" max="12031" width="11.7109375" style="16" customWidth="1"/>
    <col min="12032" max="12032" width="59.85546875" style="16" customWidth="1"/>
    <col min="12033" max="12033" width="18.5703125" style="16" customWidth="1"/>
    <col min="12034" max="12034" width="18" style="16" customWidth="1"/>
    <col min="12035" max="12035" width="18.140625" style="16" customWidth="1"/>
    <col min="12036" max="12286" width="9.140625" style="16"/>
    <col min="12287" max="12287" width="11.7109375" style="16" customWidth="1"/>
    <col min="12288" max="12288" width="59.85546875" style="16" customWidth="1"/>
    <col min="12289" max="12289" width="18.5703125" style="16" customWidth="1"/>
    <col min="12290" max="12290" width="18" style="16" customWidth="1"/>
    <col min="12291" max="12291" width="18.140625" style="16" customWidth="1"/>
    <col min="12292" max="12542" width="9.140625" style="16"/>
    <col min="12543" max="12543" width="11.7109375" style="16" customWidth="1"/>
    <col min="12544" max="12544" width="59.85546875" style="16" customWidth="1"/>
    <col min="12545" max="12545" width="18.5703125" style="16" customWidth="1"/>
    <col min="12546" max="12546" width="18" style="16" customWidth="1"/>
    <col min="12547" max="12547" width="18.140625" style="16" customWidth="1"/>
    <col min="12548" max="12798" width="9.140625" style="16"/>
    <col min="12799" max="12799" width="11.7109375" style="16" customWidth="1"/>
    <col min="12800" max="12800" width="59.85546875" style="16" customWidth="1"/>
    <col min="12801" max="12801" width="18.5703125" style="16" customWidth="1"/>
    <col min="12802" max="12802" width="18" style="16" customWidth="1"/>
    <col min="12803" max="12803" width="18.140625" style="16" customWidth="1"/>
    <col min="12804" max="13054" width="9.140625" style="16"/>
    <col min="13055" max="13055" width="11.7109375" style="16" customWidth="1"/>
    <col min="13056" max="13056" width="59.85546875" style="16" customWidth="1"/>
    <col min="13057" max="13057" width="18.5703125" style="16" customWidth="1"/>
    <col min="13058" max="13058" width="18" style="16" customWidth="1"/>
    <col min="13059" max="13059" width="18.140625" style="16" customWidth="1"/>
    <col min="13060" max="13310" width="9.140625" style="16"/>
    <col min="13311" max="13311" width="11.7109375" style="16" customWidth="1"/>
    <col min="13312" max="13312" width="59.85546875" style="16" customWidth="1"/>
    <col min="13313" max="13313" width="18.5703125" style="16" customWidth="1"/>
    <col min="13314" max="13314" width="18" style="16" customWidth="1"/>
    <col min="13315" max="13315" width="18.140625" style="16" customWidth="1"/>
    <col min="13316" max="13566" width="9.140625" style="16"/>
    <col min="13567" max="13567" width="11.7109375" style="16" customWidth="1"/>
    <col min="13568" max="13568" width="59.85546875" style="16" customWidth="1"/>
    <col min="13569" max="13569" width="18.5703125" style="16" customWidth="1"/>
    <col min="13570" max="13570" width="18" style="16" customWidth="1"/>
    <col min="13571" max="13571" width="18.140625" style="16" customWidth="1"/>
    <col min="13572" max="13822" width="9.140625" style="16"/>
    <col min="13823" max="13823" width="11.7109375" style="16" customWidth="1"/>
    <col min="13824" max="13824" width="59.85546875" style="16" customWidth="1"/>
    <col min="13825" max="13825" width="18.5703125" style="16" customWidth="1"/>
    <col min="13826" max="13826" width="18" style="16" customWidth="1"/>
    <col min="13827" max="13827" width="18.140625" style="16" customWidth="1"/>
    <col min="13828" max="14078" width="9.140625" style="16"/>
    <col min="14079" max="14079" width="11.7109375" style="16" customWidth="1"/>
    <col min="14080" max="14080" width="59.85546875" style="16" customWidth="1"/>
    <col min="14081" max="14081" width="18.5703125" style="16" customWidth="1"/>
    <col min="14082" max="14082" width="18" style="16" customWidth="1"/>
    <col min="14083" max="14083" width="18.140625" style="16" customWidth="1"/>
    <col min="14084" max="14334" width="9.140625" style="16"/>
    <col min="14335" max="14335" width="11.7109375" style="16" customWidth="1"/>
    <col min="14336" max="14336" width="59.85546875" style="16" customWidth="1"/>
    <col min="14337" max="14337" width="18.5703125" style="16" customWidth="1"/>
    <col min="14338" max="14338" width="18" style="16" customWidth="1"/>
    <col min="14339" max="14339" width="18.140625" style="16" customWidth="1"/>
    <col min="14340" max="14590" width="9.140625" style="16"/>
    <col min="14591" max="14591" width="11.7109375" style="16" customWidth="1"/>
    <col min="14592" max="14592" width="59.85546875" style="16" customWidth="1"/>
    <col min="14593" max="14593" width="18.5703125" style="16" customWidth="1"/>
    <col min="14594" max="14594" width="18" style="16" customWidth="1"/>
    <col min="14595" max="14595" width="18.140625" style="16" customWidth="1"/>
    <col min="14596" max="14846" width="9.140625" style="16"/>
    <col min="14847" max="14847" width="11.7109375" style="16" customWidth="1"/>
    <col min="14848" max="14848" width="59.85546875" style="16" customWidth="1"/>
    <col min="14849" max="14849" width="18.5703125" style="16" customWidth="1"/>
    <col min="14850" max="14850" width="18" style="16" customWidth="1"/>
    <col min="14851" max="14851" width="18.140625" style="16" customWidth="1"/>
    <col min="14852" max="15102" width="9.140625" style="16"/>
    <col min="15103" max="15103" width="11.7109375" style="16" customWidth="1"/>
    <col min="15104" max="15104" width="59.85546875" style="16" customWidth="1"/>
    <col min="15105" max="15105" width="18.5703125" style="16" customWidth="1"/>
    <col min="15106" max="15106" width="18" style="16" customWidth="1"/>
    <col min="15107" max="15107" width="18.140625" style="16" customWidth="1"/>
    <col min="15108" max="15358" width="9.140625" style="16"/>
    <col min="15359" max="15359" width="11.7109375" style="16" customWidth="1"/>
    <col min="15360" max="15360" width="59.85546875" style="16" customWidth="1"/>
    <col min="15361" max="15361" width="18.5703125" style="16" customWidth="1"/>
    <col min="15362" max="15362" width="18" style="16" customWidth="1"/>
    <col min="15363" max="15363" width="18.140625" style="16" customWidth="1"/>
    <col min="15364" max="15614" width="9.140625" style="16"/>
    <col min="15615" max="15615" width="11.7109375" style="16" customWidth="1"/>
    <col min="15616" max="15616" width="59.85546875" style="16" customWidth="1"/>
    <col min="15617" max="15617" width="18.5703125" style="16" customWidth="1"/>
    <col min="15618" max="15618" width="18" style="16" customWidth="1"/>
    <col min="15619" max="15619" width="18.140625" style="16" customWidth="1"/>
    <col min="15620" max="15870" width="9.140625" style="16"/>
    <col min="15871" max="15871" width="11.7109375" style="16" customWidth="1"/>
    <col min="15872" max="15872" width="59.85546875" style="16" customWidth="1"/>
    <col min="15873" max="15873" width="18.5703125" style="16" customWidth="1"/>
    <col min="15874" max="15874" width="18" style="16" customWidth="1"/>
    <col min="15875" max="15875" width="18.140625" style="16" customWidth="1"/>
    <col min="15876" max="16126" width="9.140625" style="16"/>
    <col min="16127" max="16127" width="11.7109375" style="16" customWidth="1"/>
    <col min="16128" max="16128" width="59.85546875" style="16" customWidth="1"/>
    <col min="16129" max="16129" width="18.5703125" style="16" customWidth="1"/>
    <col min="16130" max="16130" width="18" style="16" customWidth="1"/>
    <col min="16131" max="16131" width="18.140625" style="16" customWidth="1"/>
    <col min="16132" max="16384" width="9.140625" style="16"/>
  </cols>
  <sheetData>
    <row r="1" spans="1:3" x14ac:dyDescent="0.3">
      <c r="C1" s="73" t="s">
        <v>27</v>
      </c>
    </row>
    <row r="2" spans="1:3" x14ac:dyDescent="0.3">
      <c r="C2" s="17"/>
    </row>
    <row r="3" spans="1:3" ht="142.5" customHeight="1" x14ac:dyDescent="0.3">
      <c r="A3" s="85" t="s">
        <v>81</v>
      </c>
      <c r="B3" s="85"/>
      <c r="C3" s="85"/>
    </row>
    <row r="4" spans="1:3" ht="18.75" customHeight="1" x14ac:dyDescent="0.3">
      <c r="A4" s="18"/>
      <c r="B4" s="87" t="s">
        <v>3</v>
      </c>
      <c r="C4" s="87"/>
    </row>
    <row r="5" spans="1:3" ht="48" customHeight="1" x14ac:dyDescent="0.3">
      <c r="A5" s="19" t="s">
        <v>75</v>
      </c>
      <c r="B5" s="19" t="s">
        <v>8</v>
      </c>
      <c r="C5" s="6" t="s">
        <v>74</v>
      </c>
    </row>
    <row r="6" spans="1:3" ht="18.75" customHeight="1" x14ac:dyDescent="0.3">
      <c r="A6" s="20">
        <v>1</v>
      </c>
      <c r="B6" s="20">
        <v>2</v>
      </c>
      <c r="C6" s="21" t="s">
        <v>5</v>
      </c>
    </row>
    <row r="7" spans="1:3" ht="19.5" customHeight="1" x14ac:dyDescent="0.3">
      <c r="A7" s="20">
        <v>1</v>
      </c>
      <c r="B7" s="22" t="s">
        <v>9</v>
      </c>
      <c r="C7" s="23">
        <v>100</v>
      </c>
    </row>
    <row r="8" spans="1:3" ht="18" customHeight="1" x14ac:dyDescent="0.3">
      <c r="A8" s="20">
        <v>2</v>
      </c>
      <c r="B8" s="22" t="s">
        <v>10</v>
      </c>
      <c r="C8" s="23">
        <v>200</v>
      </c>
    </row>
    <row r="9" spans="1:3" ht="17.25" customHeight="1" x14ac:dyDescent="0.3">
      <c r="A9" s="20">
        <v>3</v>
      </c>
      <c r="B9" s="22" t="s">
        <v>11</v>
      </c>
      <c r="C9" s="23">
        <v>550</v>
      </c>
    </row>
    <row r="10" spans="1:3" ht="18.75" customHeight="1" x14ac:dyDescent="0.3">
      <c r="A10" s="20">
        <v>4</v>
      </c>
      <c r="B10" s="22" t="s">
        <v>12</v>
      </c>
      <c r="C10" s="23">
        <v>100</v>
      </c>
    </row>
    <row r="11" spans="1:3" ht="17.25" customHeight="1" x14ac:dyDescent="0.3">
      <c r="A11" s="20">
        <v>5</v>
      </c>
      <c r="B11" s="22" t="s">
        <v>34</v>
      </c>
      <c r="C11" s="23">
        <v>200</v>
      </c>
    </row>
    <row r="12" spans="1:3" ht="19.5" customHeight="1" x14ac:dyDescent="0.3">
      <c r="A12" s="20">
        <v>6</v>
      </c>
      <c r="B12" s="22" t="s">
        <v>13</v>
      </c>
      <c r="C12" s="23">
        <v>100</v>
      </c>
    </row>
    <row r="13" spans="1:3" ht="18.75" customHeight="1" x14ac:dyDescent="0.3">
      <c r="A13" s="20">
        <v>7</v>
      </c>
      <c r="B13" s="22" t="s">
        <v>14</v>
      </c>
      <c r="C13" s="23">
        <v>100</v>
      </c>
    </row>
    <row r="14" spans="1:3" ht="19.5" customHeight="1" x14ac:dyDescent="0.3">
      <c r="A14" s="20">
        <v>8</v>
      </c>
      <c r="B14" s="22" t="s">
        <v>15</v>
      </c>
      <c r="C14" s="23">
        <v>200</v>
      </c>
    </row>
    <row r="15" spans="1:3" ht="18.75" customHeight="1" x14ac:dyDescent="0.3">
      <c r="A15" s="24">
        <v>9</v>
      </c>
      <c r="B15" s="25" t="s">
        <v>35</v>
      </c>
      <c r="C15" s="23">
        <v>250</v>
      </c>
    </row>
    <row r="16" spans="1:3" x14ac:dyDescent="0.3">
      <c r="A16" s="24">
        <v>10</v>
      </c>
      <c r="B16" s="25" t="s">
        <v>16</v>
      </c>
      <c r="C16" s="23">
        <v>550</v>
      </c>
    </row>
    <row r="17" spans="1:3" x14ac:dyDescent="0.3">
      <c r="A17" s="24">
        <v>11</v>
      </c>
      <c r="B17" s="25" t="s">
        <v>36</v>
      </c>
      <c r="C17" s="23">
        <v>200</v>
      </c>
    </row>
    <row r="18" spans="1:3" x14ac:dyDescent="0.3">
      <c r="A18" s="24">
        <v>12</v>
      </c>
      <c r="B18" s="25" t="s">
        <v>17</v>
      </c>
      <c r="C18" s="23">
        <v>50</v>
      </c>
    </row>
    <row r="19" spans="1:3" x14ac:dyDescent="0.3">
      <c r="A19" s="24">
        <v>13</v>
      </c>
      <c r="B19" s="25" t="s">
        <v>18</v>
      </c>
      <c r="C19" s="23">
        <v>550</v>
      </c>
    </row>
    <row r="20" spans="1:3" x14ac:dyDescent="0.3">
      <c r="A20" s="24">
        <v>14</v>
      </c>
      <c r="B20" s="25" t="s">
        <v>19</v>
      </c>
      <c r="C20" s="23">
        <v>100</v>
      </c>
    </row>
    <row r="21" spans="1:3" x14ac:dyDescent="0.3">
      <c r="A21" s="24">
        <v>15</v>
      </c>
      <c r="B21" s="25" t="s">
        <v>20</v>
      </c>
      <c r="C21" s="23">
        <v>200</v>
      </c>
    </row>
    <row r="22" spans="1:3" s="26" customFormat="1" x14ac:dyDescent="0.3">
      <c r="A22" s="24">
        <v>16</v>
      </c>
      <c r="B22" s="25" t="s">
        <v>21</v>
      </c>
      <c r="C22" s="23">
        <v>150</v>
      </c>
    </row>
    <row r="23" spans="1:3" x14ac:dyDescent="0.3">
      <c r="A23" s="24">
        <v>17</v>
      </c>
      <c r="B23" s="25" t="s">
        <v>22</v>
      </c>
      <c r="C23" s="23">
        <v>150</v>
      </c>
    </row>
    <row r="24" spans="1:3" s="26" customFormat="1" x14ac:dyDescent="0.3">
      <c r="A24" s="24">
        <v>18</v>
      </c>
      <c r="B24" s="25" t="s">
        <v>23</v>
      </c>
      <c r="C24" s="23">
        <v>250</v>
      </c>
    </row>
    <row r="25" spans="1:3" s="26" customFormat="1" x14ac:dyDescent="0.3">
      <c r="A25" s="86" t="s">
        <v>32</v>
      </c>
      <c r="B25" s="86"/>
      <c r="C25" s="27">
        <f>SUM(C7:C24)</f>
        <v>4000</v>
      </c>
    </row>
  </sheetData>
  <sheetProtection selectLockedCells="1" selectUnlockedCells="1"/>
  <mergeCells count="3">
    <mergeCell ref="A3:C3"/>
    <mergeCell ref="A25:B25"/>
    <mergeCell ref="B4:C4"/>
  </mergeCells>
  <pageMargins left="0.98425196850393704" right="0.78740157480314965" top="0.78740157480314965" bottom="0.78740157480314965" header="0.15748031496062992" footer="0.15748031496062992"/>
  <pageSetup paperSize="9" scale="75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6"/>
  <sheetViews>
    <sheetView view="pageBreakPreview" zoomScale="80" zoomScaleNormal="60" zoomScaleSheetLayoutView="80" workbookViewId="0">
      <selection activeCell="C6" sqref="C6"/>
    </sheetView>
  </sheetViews>
  <sheetFormatPr defaultRowHeight="18.75" x14ac:dyDescent="0.3"/>
  <cols>
    <col min="1" max="1" width="8.85546875" style="1" customWidth="1"/>
    <col min="2" max="2" width="91.42578125" style="1" customWidth="1"/>
    <col min="3" max="3" width="32.28515625" style="2" customWidth="1"/>
    <col min="4" max="5" width="9.140625" style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29" t="s">
        <v>28</v>
      </c>
    </row>
    <row r="2" spans="1:6" ht="15.75" customHeight="1" x14ac:dyDescent="0.3">
      <c r="A2" s="3"/>
      <c r="B2" s="3"/>
      <c r="C2" s="3"/>
    </row>
    <row r="3" spans="1:6" ht="101.25" customHeight="1" x14ac:dyDescent="0.3">
      <c r="A3" s="78" t="s">
        <v>82</v>
      </c>
      <c r="B3" s="78"/>
      <c r="C3" s="78"/>
      <c r="F3" s="88"/>
    </row>
    <row r="4" spans="1:6" ht="15" customHeight="1" x14ac:dyDescent="0.3">
      <c r="A4" s="4"/>
      <c r="B4" s="4"/>
      <c r="C4" s="4"/>
      <c r="F4" s="88"/>
    </row>
    <row r="5" spans="1:6" ht="18.75" customHeight="1" x14ac:dyDescent="0.3">
      <c r="A5" s="4"/>
      <c r="B5" s="83" t="s">
        <v>3</v>
      </c>
      <c r="C5" s="83"/>
      <c r="F5" s="88"/>
    </row>
    <row r="6" spans="1:6" ht="48" customHeight="1" x14ac:dyDescent="0.3">
      <c r="A6" s="5" t="s">
        <v>4</v>
      </c>
      <c r="B6" s="5" t="s">
        <v>8</v>
      </c>
      <c r="C6" s="6" t="s">
        <v>74</v>
      </c>
      <c r="F6" s="88"/>
    </row>
    <row r="7" spans="1:6" x14ac:dyDescent="0.3">
      <c r="A7" s="7">
        <v>1</v>
      </c>
      <c r="B7" s="7">
        <v>2</v>
      </c>
      <c r="C7" s="8" t="s">
        <v>5</v>
      </c>
      <c r="F7" s="88"/>
    </row>
    <row r="8" spans="1:6" x14ac:dyDescent="0.3">
      <c r="A8" s="7">
        <v>1</v>
      </c>
      <c r="B8" s="12" t="s">
        <v>9</v>
      </c>
      <c r="C8" s="35">
        <v>102.998</v>
      </c>
      <c r="F8" s="88"/>
    </row>
    <row r="9" spans="1:6" x14ac:dyDescent="0.3">
      <c r="A9" s="7">
        <v>2</v>
      </c>
      <c r="B9" s="12" t="s">
        <v>10</v>
      </c>
      <c r="C9" s="35">
        <v>102.998</v>
      </c>
      <c r="F9" s="88"/>
    </row>
    <row r="10" spans="1:6" x14ac:dyDescent="0.3">
      <c r="A10" s="7">
        <v>3</v>
      </c>
      <c r="B10" s="12" t="s">
        <v>11</v>
      </c>
      <c r="C10" s="35">
        <v>102.998</v>
      </c>
      <c r="F10" s="88"/>
    </row>
    <row r="11" spans="1:6" x14ac:dyDescent="0.3">
      <c r="A11" s="7">
        <v>4</v>
      </c>
      <c r="B11" s="12" t="s">
        <v>12</v>
      </c>
      <c r="C11" s="35">
        <v>102.998</v>
      </c>
      <c r="F11" s="88"/>
    </row>
    <row r="12" spans="1:6" x14ac:dyDescent="0.3">
      <c r="A12" s="7">
        <v>5</v>
      </c>
      <c r="B12" s="12" t="s">
        <v>34</v>
      </c>
      <c r="C12" s="35">
        <v>102.998</v>
      </c>
    </row>
    <row r="13" spans="1:6" x14ac:dyDescent="0.3">
      <c r="A13" s="7">
        <v>6</v>
      </c>
      <c r="B13" s="12" t="s">
        <v>13</v>
      </c>
      <c r="C13" s="35">
        <v>102.998</v>
      </c>
    </row>
    <row r="14" spans="1:6" x14ac:dyDescent="0.3">
      <c r="A14" s="7">
        <v>7</v>
      </c>
      <c r="B14" s="12" t="s">
        <v>14</v>
      </c>
      <c r="C14" s="35">
        <v>102.998</v>
      </c>
    </row>
    <row r="15" spans="1:6" x14ac:dyDescent="0.3">
      <c r="A15" s="7">
        <v>8</v>
      </c>
      <c r="B15" s="12" t="s">
        <v>15</v>
      </c>
      <c r="C15" s="35">
        <v>102.998</v>
      </c>
    </row>
    <row r="16" spans="1:6" x14ac:dyDescent="0.3">
      <c r="A16" s="7">
        <v>9</v>
      </c>
      <c r="B16" s="12" t="s">
        <v>35</v>
      </c>
      <c r="C16" s="35">
        <v>102.998</v>
      </c>
    </row>
    <row r="17" spans="1:6" x14ac:dyDescent="0.3">
      <c r="A17" s="7">
        <v>10</v>
      </c>
      <c r="B17" s="12" t="s">
        <v>16</v>
      </c>
      <c r="C17" s="35">
        <v>102.998</v>
      </c>
    </row>
    <row r="18" spans="1:6" x14ac:dyDescent="0.3">
      <c r="A18" s="7">
        <v>11</v>
      </c>
      <c r="B18" s="13" t="s">
        <v>36</v>
      </c>
      <c r="C18" s="35">
        <v>102.998</v>
      </c>
    </row>
    <row r="19" spans="1:6" x14ac:dyDescent="0.3">
      <c r="A19" s="7">
        <v>12</v>
      </c>
      <c r="B19" s="13" t="s">
        <v>17</v>
      </c>
      <c r="C19" s="35">
        <v>102.998</v>
      </c>
    </row>
    <row r="20" spans="1:6" s="9" customFormat="1" x14ac:dyDescent="0.3">
      <c r="A20" s="7">
        <v>13</v>
      </c>
      <c r="B20" s="13" t="s">
        <v>18</v>
      </c>
      <c r="C20" s="35">
        <v>102.998</v>
      </c>
    </row>
    <row r="21" spans="1:6" x14ac:dyDescent="0.3">
      <c r="A21" s="7">
        <v>14</v>
      </c>
      <c r="B21" s="13" t="s">
        <v>19</v>
      </c>
      <c r="C21" s="35">
        <v>102.998</v>
      </c>
    </row>
    <row r="22" spans="1:6" s="9" customFormat="1" x14ac:dyDescent="0.3">
      <c r="A22" s="7">
        <v>15</v>
      </c>
      <c r="B22" s="13" t="s">
        <v>20</v>
      </c>
      <c r="C22" s="35">
        <v>102.998</v>
      </c>
      <c r="D22" s="10"/>
    </row>
    <row r="23" spans="1:6" s="9" customFormat="1" x14ac:dyDescent="0.3">
      <c r="A23" s="7">
        <v>16</v>
      </c>
      <c r="B23" s="13" t="s">
        <v>21</v>
      </c>
      <c r="C23" s="35">
        <v>102.998</v>
      </c>
      <c r="D23" s="10"/>
    </row>
    <row r="24" spans="1:6" s="9" customFormat="1" x14ac:dyDescent="0.3">
      <c r="A24" s="7">
        <v>17</v>
      </c>
      <c r="B24" s="13" t="s">
        <v>22</v>
      </c>
      <c r="C24" s="35">
        <v>102.998</v>
      </c>
      <c r="D24" s="10"/>
      <c r="F24" s="11"/>
    </row>
    <row r="25" spans="1:6" s="9" customFormat="1" x14ac:dyDescent="0.3">
      <c r="A25" s="7">
        <v>18</v>
      </c>
      <c r="B25" s="13" t="s">
        <v>23</v>
      </c>
      <c r="C25" s="35">
        <v>102.998</v>
      </c>
      <c r="D25" s="10"/>
    </row>
    <row r="26" spans="1:6" x14ac:dyDescent="0.3">
      <c r="A26" s="76" t="s">
        <v>24</v>
      </c>
      <c r="B26" s="77"/>
      <c r="C26" s="36">
        <f>C8+C9+C10+C11+C12+C13+C14+C15+C16+C17+C18+C19+C20+C21+C22+C23+C24+C25</f>
        <v>1853.9640000000006</v>
      </c>
    </row>
  </sheetData>
  <mergeCells count="4">
    <mergeCell ref="A3:C3"/>
    <mergeCell ref="F3:F11"/>
    <mergeCell ref="A26:B26"/>
    <mergeCell ref="B5:C5"/>
  </mergeCells>
  <pageMargins left="0.98425196850393704" right="0.78740157480314965" top="0.78740157480314965" bottom="0.78740157480314965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2"/>
  <sheetViews>
    <sheetView view="pageBreakPreview" zoomScale="60" zoomScaleNormal="60" workbookViewId="0">
      <selection activeCell="C6" sqref="C6"/>
    </sheetView>
  </sheetViews>
  <sheetFormatPr defaultRowHeight="18.75" x14ac:dyDescent="0.3"/>
  <cols>
    <col min="1" max="1" width="7.7109375" style="1" customWidth="1"/>
    <col min="2" max="2" width="88.85546875" style="1" customWidth="1"/>
    <col min="3" max="3" width="26.85546875" style="2" customWidth="1"/>
    <col min="4" max="5" width="9.140625" style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29" t="s">
        <v>29</v>
      </c>
    </row>
    <row r="2" spans="1:6" ht="15.75" customHeight="1" x14ac:dyDescent="0.3">
      <c r="A2" s="3"/>
      <c r="B2" s="3"/>
      <c r="C2" s="3"/>
    </row>
    <row r="3" spans="1:6" ht="122.25" customHeight="1" x14ac:dyDescent="0.3">
      <c r="A3" s="89" t="s">
        <v>83</v>
      </c>
      <c r="B3" s="89"/>
      <c r="C3" s="89"/>
      <c r="F3" s="88"/>
    </row>
    <row r="4" spans="1:6" ht="15" customHeight="1" x14ac:dyDescent="0.3">
      <c r="A4" s="4"/>
      <c r="B4" s="4"/>
      <c r="C4" s="4"/>
      <c r="F4" s="88"/>
    </row>
    <row r="5" spans="1:6" ht="18.75" customHeight="1" x14ac:dyDescent="0.3">
      <c r="A5" s="4"/>
      <c r="B5" s="43"/>
      <c r="C5" s="71" t="s">
        <v>3</v>
      </c>
      <c r="F5" s="88"/>
    </row>
    <row r="6" spans="1:6" ht="35.25" customHeight="1" x14ac:dyDescent="0.3">
      <c r="A6" s="5" t="s">
        <v>4</v>
      </c>
      <c r="B6" s="5" t="s">
        <v>8</v>
      </c>
      <c r="C6" s="6" t="s">
        <v>74</v>
      </c>
      <c r="F6" s="88"/>
    </row>
    <row r="7" spans="1:6" x14ac:dyDescent="0.3">
      <c r="A7" s="7">
        <v>1</v>
      </c>
      <c r="B7" s="7">
        <v>2</v>
      </c>
      <c r="C7" s="8" t="s">
        <v>5</v>
      </c>
      <c r="F7" s="88"/>
    </row>
    <row r="8" spans="1:6" x14ac:dyDescent="0.3">
      <c r="A8" s="7">
        <v>1</v>
      </c>
      <c r="B8" s="12" t="s">
        <v>11</v>
      </c>
      <c r="C8" s="15">
        <v>943</v>
      </c>
      <c r="F8" s="88"/>
    </row>
    <row r="9" spans="1:6" x14ac:dyDescent="0.3">
      <c r="A9" s="7">
        <v>2</v>
      </c>
      <c r="B9" s="12" t="s">
        <v>12</v>
      </c>
      <c r="C9" s="15">
        <v>940</v>
      </c>
      <c r="F9" s="88"/>
    </row>
    <row r="10" spans="1:6" x14ac:dyDescent="0.3">
      <c r="A10" s="7">
        <v>3</v>
      </c>
      <c r="B10" s="12" t="s">
        <v>34</v>
      </c>
      <c r="C10" s="15">
        <v>943</v>
      </c>
    </row>
    <row r="11" spans="1:6" x14ac:dyDescent="0.3">
      <c r="A11" s="7">
        <v>4</v>
      </c>
      <c r="B11" s="13" t="s">
        <v>17</v>
      </c>
      <c r="C11" s="32">
        <v>939</v>
      </c>
    </row>
    <row r="12" spans="1:6" x14ac:dyDescent="0.3">
      <c r="A12" s="76" t="s">
        <v>24</v>
      </c>
      <c r="B12" s="77"/>
      <c r="C12" s="37">
        <f>C8+C9+C10+C11</f>
        <v>3765</v>
      </c>
    </row>
  </sheetData>
  <mergeCells count="3">
    <mergeCell ref="A3:C3"/>
    <mergeCell ref="F3:F9"/>
    <mergeCell ref="A12:B12"/>
  </mergeCells>
  <pageMargins left="0.98425196850393704" right="0.78740157480314965" top="0.78740157480314965" bottom="0.78740157480314965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11"/>
  <sheetViews>
    <sheetView view="pageBreakPreview" zoomScale="90" zoomScaleNormal="60" zoomScaleSheetLayoutView="90" workbookViewId="0">
      <selection activeCell="C6" sqref="C6"/>
    </sheetView>
  </sheetViews>
  <sheetFormatPr defaultRowHeight="18.75" x14ac:dyDescent="0.3"/>
  <cols>
    <col min="1" max="1" width="7.7109375" style="1" customWidth="1"/>
    <col min="2" max="2" width="81.28515625" style="1" customWidth="1"/>
    <col min="3" max="3" width="19" style="2" customWidth="1"/>
    <col min="4" max="4" width="150.85546875" style="1" customWidth="1"/>
    <col min="5" max="252" width="9.140625" style="1"/>
    <col min="253" max="253" width="8.85546875" style="1" customWidth="1"/>
    <col min="254" max="254" width="78.42578125" style="1" customWidth="1"/>
    <col min="255" max="255" width="21.140625" style="1" customWidth="1"/>
    <col min="256" max="256" width="19.5703125" style="1" customWidth="1"/>
    <col min="257" max="257" width="16.5703125" style="1" customWidth="1"/>
    <col min="258" max="259" width="9.140625" style="1"/>
    <col min="260" max="260" width="11.28515625" style="1" bestFit="1" customWidth="1"/>
    <col min="261" max="508" width="9.140625" style="1"/>
    <col min="509" max="509" width="8.85546875" style="1" customWidth="1"/>
    <col min="510" max="510" width="78.42578125" style="1" customWidth="1"/>
    <col min="511" max="511" width="21.140625" style="1" customWidth="1"/>
    <col min="512" max="512" width="19.5703125" style="1" customWidth="1"/>
    <col min="513" max="513" width="16.5703125" style="1" customWidth="1"/>
    <col min="514" max="515" width="9.140625" style="1"/>
    <col min="516" max="516" width="11.28515625" style="1" bestFit="1" customWidth="1"/>
    <col min="517" max="764" width="9.140625" style="1"/>
    <col min="765" max="765" width="8.85546875" style="1" customWidth="1"/>
    <col min="766" max="766" width="78.42578125" style="1" customWidth="1"/>
    <col min="767" max="767" width="21.140625" style="1" customWidth="1"/>
    <col min="768" max="768" width="19.5703125" style="1" customWidth="1"/>
    <col min="769" max="769" width="16.5703125" style="1" customWidth="1"/>
    <col min="770" max="771" width="9.140625" style="1"/>
    <col min="772" max="772" width="11.28515625" style="1" bestFit="1" customWidth="1"/>
    <col min="773" max="1020" width="9.140625" style="1"/>
    <col min="1021" max="1021" width="8.85546875" style="1" customWidth="1"/>
    <col min="1022" max="1022" width="78.42578125" style="1" customWidth="1"/>
    <col min="1023" max="1023" width="21.140625" style="1" customWidth="1"/>
    <col min="1024" max="1024" width="19.5703125" style="1" customWidth="1"/>
    <col min="1025" max="1025" width="16.5703125" style="1" customWidth="1"/>
    <col min="1026" max="1027" width="9.140625" style="1"/>
    <col min="1028" max="1028" width="11.28515625" style="1" bestFit="1" customWidth="1"/>
    <col min="1029" max="1276" width="9.140625" style="1"/>
    <col min="1277" max="1277" width="8.85546875" style="1" customWidth="1"/>
    <col min="1278" max="1278" width="78.42578125" style="1" customWidth="1"/>
    <col min="1279" max="1279" width="21.140625" style="1" customWidth="1"/>
    <col min="1280" max="1280" width="19.5703125" style="1" customWidth="1"/>
    <col min="1281" max="1281" width="16.5703125" style="1" customWidth="1"/>
    <col min="1282" max="1283" width="9.140625" style="1"/>
    <col min="1284" max="1284" width="11.28515625" style="1" bestFit="1" customWidth="1"/>
    <col min="1285" max="1532" width="9.140625" style="1"/>
    <col min="1533" max="1533" width="8.85546875" style="1" customWidth="1"/>
    <col min="1534" max="1534" width="78.42578125" style="1" customWidth="1"/>
    <col min="1535" max="1535" width="21.140625" style="1" customWidth="1"/>
    <col min="1536" max="1536" width="19.5703125" style="1" customWidth="1"/>
    <col min="1537" max="1537" width="16.5703125" style="1" customWidth="1"/>
    <col min="1538" max="1539" width="9.140625" style="1"/>
    <col min="1540" max="1540" width="11.28515625" style="1" bestFit="1" customWidth="1"/>
    <col min="1541" max="1788" width="9.140625" style="1"/>
    <col min="1789" max="1789" width="8.85546875" style="1" customWidth="1"/>
    <col min="1790" max="1790" width="78.42578125" style="1" customWidth="1"/>
    <col min="1791" max="1791" width="21.140625" style="1" customWidth="1"/>
    <col min="1792" max="1792" width="19.5703125" style="1" customWidth="1"/>
    <col min="1793" max="1793" width="16.5703125" style="1" customWidth="1"/>
    <col min="1794" max="1795" width="9.140625" style="1"/>
    <col min="1796" max="1796" width="11.28515625" style="1" bestFit="1" customWidth="1"/>
    <col min="1797" max="2044" width="9.140625" style="1"/>
    <col min="2045" max="2045" width="8.85546875" style="1" customWidth="1"/>
    <col min="2046" max="2046" width="78.42578125" style="1" customWidth="1"/>
    <col min="2047" max="2047" width="21.140625" style="1" customWidth="1"/>
    <col min="2048" max="2048" width="19.5703125" style="1" customWidth="1"/>
    <col min="2049" max="2049" width="16.5703125" style="1" customWidth="1"/>
    <col min="2050" max="2051" width="9.140625" style="1"/>
    <col min="2052" max="2052" width="11.28515625" style="1" bestFit="1" customWidth="1"/>
    <col min="2053" max="2300" width="9.140625" style="1"/>
    <col min="2301" max="2301" width="8.85546875" style="1" customWidth="1"/>
    <col min="2302" max="2302" width="78.42578125" style="1" customWidth="1"/>
    <col min="2303" max="2303" width="21.140625" style="1" customWidth="1"/>
    <col min="2304" max="2304" width="19.5703125" style="1" customWidth="1"/>
    <col min="2305" max="2305" width="16.5703125" style="1" customWidth="1"/>
    <col min="2306" max="2307" width="9.140625" style="1"/>
    <col min="2308" max="2308" width="11.28515625" style="1" bestFit="1" customWidth="1"/>
    <col min="2309" max="2556" width="9.140625" style="1"/>
    <col min="2557" max="2557" width="8.85546875" style="1" customWidth="1"/>
    <col min="2558" max="2558" width="78.42578125" style="1" customWidth="1"/>
    <col min="2559" max="2559" width="21.140625" style="1" customWidth="1"/>
    <col min="2560" max="2560" width="19.5703125" style="1" customWidth="1"/>
    <col min="2561" max="2561" width="16.5703125" style="1" customWidth="1"/>
    <col min="2562" max="2563" width="9.140625" style="1"/>
    <col min="2564" max="2564" width="11.28515625" style="1" bestFit="1" customWidth="1"/>
    <col min="2565" max="2812" width="9.140625" style="1"/>
    <col min="2813" max="2813" width="8.85546875" style="1" customWidth="1"/>
    <col min="2814" max="2814" width="78.42578125" style="1" customWidth="1"/>
    <col min="2815" max="2815" width="21.140625" style="1" customWidth="1"/>
    <col min="2816" max="2816" width="19.5703125" style="1" customWidth="1"/>
    <col min="2817" max="2817" width="16.5703125" style="1" customWidth="1"/>
    <col min="2818" max="2819" width="9.140625" style="1"/>
    <col min="2820" max="2820" width="11.28515625" style="1" bestFit="1" customWidth="1"/>
    <col min="2821" max="3068" width="9.140625" style="1"/>
    <col min="3069" max="3069" width="8.85546875" style="1" customWidth="1"/>
    <col min="3070" max="3070" width="78.42578125" style="1" customWidth="1"/>
    <col min="3071" max="3071" width="21.140625" style="1" customWidth="1"/>
    <col min="3072" max="3072" width="19.5703125" style="1" customWidth="1"/>
    <col min="3073" max="3073" width="16.5703125" style="1" customWidth="1"/>
    <col min="3074" max="3075" width="9.140625" style="1"/>
    <col min="3076" max="3076" width="11.28515625" style="1" bestFit="1" customWidth="1"/>
    <col min="3077" max="3324" width="9.140625" style="1"/>
    <col min="3325" max="3325" width="8.85546875" style="1" customWidth="1"/>
    <col min="3326" max="3326" width="78.42578125" style="1" customWidth="1"/>
    <col min="3327" max="3327" width="21.140625" style="1" customWidth="1"/>
    <col min="3328" max="3328" width="19.5703125" style="1" customWidth="1"/>
    <col min="3329" max="3329" width="16.5703125" style="1" customWidth="1"/>
    <col min="3330" max="3331" width="9.140625" style="1"/>
    <col min="3332" max="3332" width="11.28515625" style="1" bestFit="1" customWidth="1"/>
    <col min="3333" max="3580" width="9.140625" style="1"/>
    <col min="3581" max="3581" width="8.85546875" style="1" customWidth="1"/>
    <col min="3582" max="3582" width="78.42578125" style="1" customWidth="1"/>
    <col min="3583" max="3583" width="21.140625" style="1" customWidth="1"/>
    <col min="3584" max="3584" width="19.5703125" style="1" customWidth="1"/>
    <col min="3585" max="3585" width="16.5703125" style="1" customWidth="1"/>
    <col min="3586" max="3587" width="9.140625" style="1"/>
    <col min="3588" max="3588" width="11.28515625" style="1" bestFit="1" customWidth="1"/>
    <col min="3589" max="3836" width="9.140625" style="1"/>
    <col min="3837" max="3837" width="8.85546875" style="1" customWidth="1"/>
    <col min="3838" max="3838" width="78.42578125" style="1" customWidth="1"/>
    <col min="3839" max="3839" width="21.140625" style="1" customWidth="1"/>
    <col min="3840" max="3840" width="19.5703125" style="1" customWidth="1"/>
    <col min="3841" max="3841" width="16.5703125" style="1" customWidth="1"/>
    <col min="3842" max="3843" width="9.140625" style="1"/>
    <col min="3844" max="3844" width="11.28515625" style="1" bestFit="1" customWidth="1"/>
    <col min="3845" max="4092" width="9.140625" style="1"/>
    <col min="4093" max="4093" width="8.85546875" style="1" customWidth="1"/>
    <col min="4094" max="4094" width="78.42578125" style="1" customWidth="1"/>
    <col min="4095" max="4095" width="21.140625" style="1" customWidth="1"/>
    <col min="4096" max="4096" width="19.5703125" style="1" customWidth="1"/>
    <col min="4097" max="4097" width="16.5703125" style="1" customWidth="1"/>
    <col min="4098" max="4099" width="9.140625" style="1"/>
    <col min="4100" max="4100" width="11.28515625" style="1" bestFit="1" customWidth="1"/>
    <col min="4101" max="4348" width="9.140625" style="1"/>
    <col min="4349" max="4349" width="8.85546875" style="1" customWidth="1"/>
    <col min="4350" max="4350" width="78.42578125" style="1" customWidth="1"/>
    <col min="4351" max="4351" width="21.140625" style="1" customWidth="1"/>
    <col min="4352" max="4352" width="19.5703125" style="1" customWidth="1"/>
    <col min="4353" max="4353" width="16.5703125" style="1" customWidth="1"/>
    <col min="4354" max="4355" width="9.140625" style="1"/>
    <col min="4356" max="4356" width="11.28515625" style="1" bestFit="1" customWidth="1"/>
    <col min="4357" max="4604" width="9.140625" style="1"/>
    <col min="4605" max="4605" width="8.85546875" style="1" customWidth="1"/>
    <col min="4606" max="4606" width="78.42578125" style="1" customWidth="1"/>
    <col min="4607" max="4607" width="21.140625" style="1" customWidth="1"/>
    <col min="4608" max="4608" width="19.5703125" style="1" customWidth="1"/>
    <col min="4609" max="4609" width="16.5703125" style="1" customWidth="1"/>
    <col min="4610" max="4611" width="9.140625" style="1"/>
    <col min="4612" max="4612" width="11.28515625" style="1" bestFit="1" customWidth="1"/>
    <col min="4613" max="4860" width="9.140625" style="1"/>
    <col min="4861" max="4861" width="8.85546875" style="1" customWidth="1"/>
    <col min="4862" max="4862" width="78.42578125" style="1" customWidth="1"/>
    <col min="4863" max="4863" width="21.140625" style="1" customWidth="1"/>
    <col min="4864" max="4864" width="19.5703125" style="1" customWidth="1"/>
    <col min="4865" max="4865" width="16.5703125" style="1" customWidth="1"/>
    <col min="4866" max="4867" width="9.140625" style="1"/>
    <col min="4868" max="4868" width="11.28515625" style="1" bestFit="1" customWidth="1"/>
    <col min="4869" max="5116" width="9.140625" style="1"/>
    <col min="5117" max="5117" width="8.85546875" style="1" customWidth="1"/>
    <col min="5118" max="5118" width="78.42578125" style="1" customWidth="1"/>
    <col min="5119" max="5119" width="21.140625" style="1" customWidth="1"/>
    <col min="5120" max="5120" width="19.5703125" style="1" customWidth="1"/>
    <col min="5121" max="5121" width="16.5703125" style="1" customWidth="1"/>
    <col min="5122" max="5123" width="9.140625" style="1"/>
    <col min="5124" max="5124" width="11.28515625" style="1" bestFit="1" customWidth="1"/>
    <col min="5125" max="5372" width="9.140625" style="1"/>
    <col min="5373" max="5373" width="8.85546875" style="1" customWidth="1"/>
    <col min="5374" max="5374" width="78.42578125" style="1" customWidth="1"/>
    <col min="5375" max="5375" width="21.140625" style="1" customWidth="1"/>
    <col min="5376" max="5376" width="19.5703125" style="1" customWidth="1"/>
    <col min="5377" max="5377" width="16.5703125" style="1" customWidth="1"/>
    <col min="5378" max="5379" width="9.140625" style="1"/>
    <col min="5380" max="5380" width="11.28515625" style="1" bestFit="1" customWidth="1"/>
    <col min="5381" max="5628" width="9.140625" style="1"/>
    <col min="5629" max="5629" width="8.85546875" style="1" customWidth="1"/>
    <col min="5630" max="5630" width="78.42578125" style="1" customWidth="1"/>
    <col min="5631" max="5631" width="21.140625" style="1" customWidth="1"/>
    <col min="5632" max="5632" width="19.5703125" style="1" customWidth="1"/>
    <col min="5633" max="5633" width="16.5703125" style="1" customWidth="1"/>
    <col min="5634" max="5635" width="9.140625" style="1"/>
    <col min="5636" max="5636" width="11.28515625" style="1" bestFit="1" customWidth="1"/>
    <col min="5637" max="5884" width="9.140625" style="1"/>
    <col min="5885" max="5885" width="8.85546875" style="1" customWidth="1"/>
    <col min="5886" max="5886" width="78.42578125" style="1" customWidth="1"/>
    <col min="5887" max="5887" width="21.140625" style="1" customWidth="1"/>
    <col min="5888" max="5888" width="19.5703125" style="1" customWidth="1"/>
    <col min="5889" max="5889" width="16.5703125" style="1" customWidth="1"/>
    <col min="5890" max="5891" width="9.140625" style="1"/>
    <col min="5892" max="5892" width="11.28515625" style="1" bestFit="1" customWidth="1"/>
    <col min="5893" max="6140" width="9.140625" style="1"/>
    <col min="6141" max="6141" width="8.85546875" style="1" customWidth="1"/>
    <col min="6142" max="6142" width="78.42578125" style="1" customWidth="1"/>
    <col min="6143" max="6143" width="21.140625" style="1" customWidth="1"/>
    <col min="6144" max="6144" width="19.5703125" style="1" customWidth="1"/>
    <col min="6145" max="6145" width="16.5703125" style="1" customWidth="1"/>
    <col min="6146" max="6147" width="9.140625" style="1"/>
    <col min="6148" max="6148" width="11.28515625" style="1" bestFit="1" customWidth="1"/>
    <col min="6149" max="6396" width="9.140625" style="1"/>
    <col min="6397" max="6397" width="8.85546875" style="1" customWidth="1"/>
    <col min="6398" max="6398" width="78.42578125" style="1" customWidth="1"/>
    <col min="6399" max="6399" width="21.140625" style="1" customWidth="1"/>
    <col min="6400" max="6400" width="19.5703125" style="1" customWidth="1"/>
    <col min="6401" max="6401" width="16.5703125" style="1" customWidth="1"/>
    <col min="6402" max="6403" width="9.140625" style="1"/>
    <col min="6404" max="6404" width="11.28515625" style="1" bestFit="1" customWidth="1"/>
    <col min="6405" max="6652" width="9.140625" style="1"/>
    <col min="6653" max="6653" width="8.85546875" style="1" customWidth="1"/>
    <col min="6654" max="6654" width="78.42578125" style="1" customWidth="1"/>
    <col min="6655" max="6655" width="21.140625" style="1" customWidth="1"/>
    <col min="6656" max="6656" width="19.5703125" style="1" customWidth="1"/>
    <col min="6657" max="6657" width="16.5703125" style="1" customWidth="1"/>
    <col min="6658" max="6659" width="9.140625" style="1"/>
    <col min="6660" max="6660" width="11.28515625" style="1" bestFit="1" customWidth="1"/>
    <col min="6661" max="6908" width="9.140625" style="1"/>
    <col min="6909" max="6909" width="8.85546875" style="1" customWidth="1"/>
    <col min="6910" max="6910" width="78.42578125" style="1" customWidth="1"/>
    <col min="6911" max="6911" width="21.140625" style="1" customWidth="1"/>
    <col min="6912" max="6912" width="19.5703125" style="1" customWidth="1"/>
    <col min="6913" max="6913" width="16.5703125" style="1" customWidth="1"/>
    <col min="6914" max="6915" width="9.140625" style="1"/>
    <col min="6916" max="6916" width="11.28515625" style="1" bestFit="1" customWidth="1"/>
    <col min="6917" max="7164" width="9.140625" style="1"/>
    <col min="7165" max="7165" width="8.85546875" style="1" customWidth="1"/>
    <col min="7166" max="7166" width="78.42578125" style="1" customWidth="1"/>
    <col min="7167" max="7167" width="21.140625" style="1" customWidth="1"/>
    <col min="7168" max="7168" width="19.5703125" style="1" customWidth="1"/>
    <col min="7169" max="7169" width="16.5703125" style="1" customWidth="1"/>
    <col min="7170" max="7171" width="9.140625" style="1"/>
    <col min="7172" max="7172" width="11.28515625" style="1" bestFit="1" customWidth="1"/>
    <col min="7173" max="7420" width="9.140625" style="1"/>
    <col min="7421" max="7421" width="8.85546875" style="1" customWidth="1"/>
    <col min="7422" max="7422" width="78.42578125" style="1" customWidth="1"/>
    <col min="7423" max="7423" width="21.140625" style="1" customWidth="1"/>
    <col min="7424" max="7424" width="19.5703125" style="1" customWidth="1"/>
    <col min="7425" max="7425" width="16.5703125" style="1" customWidth="1"/>
    <col min="7426" max="7427" width="9.140625" style="1"/>
    <col min="7428" max="7428" width="11.28515625" style="1" bestFit="1" customWidth="1"/>
    <col min="7429" max="7676" width="9.140625" style="1"/>
    <col min="7677" max="7677" width="8.85546875" style="1" customWidth="1"/>
    <col min="7678" max="7678" width="78.42578125" style="1" customWidth="1"/>
    <col min="7679" max="7679" width="21.140625" style="1" customWidth="1"/>
    <col min="7680" max="7680" width="19.5703125" style="1" customWidth="1"/>
    <col min="7681" max="7681" width="16.5703125" style="1" customWidth="1"/>
    <col min="7682" max="7683" width="9.140625" style="1"/>
    <col min="7684" max="7684" width="11.28515625" style="1" bestFit="1" customWidth="1"/>
    <col min="7685" max="7932" width="9.140625" style="1"/>
    <col min="7933" max="7933" width="8.85546875" style="1" customWidth="1"/>
    <col min="7934" max="7934" width="78.42578125" style="1" customWidth="1"/>
    <col min="7935" max="7935" width="21.140625" style="1" customWidth="1"/>
    <col min="7936" max="7936" width="19.5703125" style="1" customWidth="1"/>
    <col min="7937" max="7937" width="16.5703125" style="1" customWidth="1"/>
    <col min="7938" max="7939" width="9.140625" style="1"/>
    <col min="7940" max="7940" width="11.28515625" style="1" bestFit="1" customWidth="1"/>
    <col min="7941" max="8188" width="9.140625" style="1"/>
    <col min="8189" max="8189" width="8.85546875" style="1" customWidth="1"/>
    <col min="8190" max="8190" width="78.42578125" style="1" customWidth="1"/>
    <col min="8191" max="8191" width="21.140625" style="1" customWidth="1"/>
    <col min="8192" max="8192" width="19.5703125" style="1" customWidth="1"/>
    <col min="8193" max="8193" width="16.5703125" style="1" customWidth="1"/>
    <col min="8194" max="8195" width="9.140625" style="1"/>
    <col min="8196" max="8196" width="11.28515625" style="1" bestFit="1" customWidth="1"/>
    <col min="8197" max="8444" width="9.140625" style="1"/>
    <col min="8445" max="8445" width="8.85546875" style="1" customWidth="1"/>
    <col min="8446" max="8446" width="78.42578125" style="1" customWidth="1"/>
    <col min="8447" max="8447" width="21.140625" style="1" customWidth="1"/>
    <col min="8448" max="8448" width="19.5703125" style="1" customWidth="1"/>
    <col min="8449" max="8449" width="16.5703125" style="1" customWidth="1"/>
    <col min="8450" max="8451" width="9.140625" style="1"/>
    <col min="8452" max="8452" width="11.28515625" style="1" bestFit="1" customWidth="1"/>
    <col min="8453" max="8700" width="9.140625" style="1"/>
    <col min="8701" max="8701" width="8.85546875" style="1" customWidth="1"/>
    <col min="8702" max="8702" width="78.42578125" style="1" customWidth="1"/>
    <col min="8703" max="8703" width="21.140625" style="1" customWidth="1"/>
    <col min="8704" max="8704" width="19.5703125" style="1" customWidth="1"/>
    <col min="8705" max="8705" width="16.5703125" style="1" customWidth="1"/>
    <col min="8706" max="8707" width="9.140625" style="1"/>
    <col min="8708" max="8708" width="11.28515625" style="1" bestFit="1" customWidth="1"/>
    <col min="8709" max="8956" width="9.140625" style="1"/>
    <col min="8957" max="8957" width="8.85546875" style="1" customWidth="1"/>
    <col min="8958" max="8958" width="78.42578125" style="1" customWidth="1"/>
    <col min="8959" max="8959" width="21.140625" style="1" customWidth="1"/>
    <col min="8960" max="8960" width="19.5703125" style="1" customWidth="1"/>
    <col min="8961" max="8961" width="16.5703125" style="1" customWidth="1"/>
    <col min="8962" max="8963" width="9.140625" style="1"/>
    <col min="8964" max="8964" width="11.28515625" style="1" bestFit="1" customWidth="1"/>
    <col min="8965" max="9212" width="9.140625" style="1"/>
    <col min="9213" max="9213" width="8.85546875" style="1" customWidth="1"/>
    <col min="9214" max="9214" width="78.42578125" style="1" customWidth="1"/>
    <col min="9215" max="9215" width="21.140625" style="1" customWidth="1"/>
    <col min="9216" max="9216" width="19.5703125" style="1" customWidth="1"/>
    <col min="9217" max="9217" width="16.5703125" style="1" customWidth="1"/>
    <col min="9218" max="9219" width="9.140625" style="1"/>
    <col min="9220" max="9220" width="11.28515625" style="1" bestFit="1" customWidth="1"/>
    <col min="9221" max="9468" width="9.140625" style="1"/>
    <col min="9469" max="9469" width="8.85546875" style="1" customWidth="1"/>
    <col min="9470" max="9470" width="78.42578125" style="1" customWidth="1"/>
    <col min="9471" max="9471" width="21.140625" style="1" customWidth="1"/>
    <col min="9472" max="9472" width="19.5703125" style="1" customWidth="1"/>
    <col min="9473" max="9473" width="16.5703125" style="1" customWidth="1"/>
    <col min="9474" max="9475" width="9.140625" style="1"/>
    <col min="9476" max="9476" width="11.28515625" style="1" bestFit="1" customWidth="1"/>
    <col min="9477" max="9724" width="9.140625" style="1"/>
    <col min="9725" max="9725" width="8.85546875" style="1" customWidth="1"/>
    <col min="9726" max="9726" width="78.42578125" style="1" customWidth="1"/>
    <col min="9727" max="9727" width="21.140625" style="1" customWidth="1"/>
    <col min="9728" max="9728" width="19.5703125" style="1" customWidth="1"/>
    <col min="9729" max="9729" width="16.5703125" style="1" customWidth="1"/>
    <col min="9730" max="9731" width="9.140625" style="1"/>
    <col min="9732" max="9732" width="11.28515625" style="1" bestFit="1" customWidth="1"/>
    <col min="9733" max="9980" width="9.140625" style="1"/>
    <col min="9981" max="9981" width="8.85546875" style="1" customWidth="1"/>
    <col min="9982" max="9982" width="78.42578125" style="1" customWidth="1"/>
    <col min="9983" max="9983" width="21.140625" style="1" customWidth="1"/>
    <col min="9984" max="9984" width="19.5703125" style="1" customWidth="1"/>
    <col min="9985" max="9985" width="16.5703125" style="1" customWidth="1"/>
    <col min="9986" max="9987" width="9.140625" style="1"/>
    <col min="9988" max="9988" width="11.28515625" style="1" bestFit="1" customWidth="1"/>
    <col min="9989" max="10236" width="9.140625" style="1"/>
    <col min="10237" max="10237" width="8.85546875" style="1" customWidth="1"/>
    <col min="10238" max="10238" width="78.42578125" style="1" customWidth="1"/>
    <col min="10239" max="10239" width="21.140625" style="1" customWidth="1"/>
    <col min="10240" max="10240" width="19.5703125" style="1" customWidth="1"/>
    <col min="10241" max="10241" width="16.5703125" style="1" customWidth="1"/>
    <col min="10242" max="10243" width="9.140625" style="1"/>
    <col min="10244" max="10244" width="11.28515625" style="1" bestFit="1" customWidth="1"/>
    <col min="10245" max="10492" width="9.140625" style="1"/>
    <col min="10493" max="10493" width="8.85546875" style="1" customWidth="1"/>
    <col min="10494" max="10494" width="78.42578125" style="1" customWidth="1"/>
    <col min="10495" max="10495" width="21.140625" style="1" customWidth="1"/>
    <col min="10496" max="10496" width="19.5703125" style="1" customWidth="1"/>
    <col min="10497" max="10497" width="16.5703125" style="1" customWidth="1"/>
    <col min="10498" max="10499" width="9.140625" style="1"/>
    <col min="10500" max="10500" width="11.28515625" style="1" bestFit="1" customWidth="1"/>
    <col min="10501" max="10748" width="9.140625" style="1"/>
    <col min="10749" max="10749" width="8.85546875" style="1" customWidth="1"/>
    <col min="10750" max="10750" width="78.42578125" style="1" customWidth="1"/>
    <col min="10751" max="10751" width="21.140625" style="1" customWidth="1"/>
    <col min="10752" max="10752" width="19.5703125" style="1" customWidth="1"/>
    <col min="10753" max="10753" width="16.5703125" style="1" customWidth="1"/>
    <col min="10754" max="10755" width="9.140625" style="1"/>
    <col min="10756" max="10756" width="11.28515625" style="1" bestFit="1" customWidth="1"/>
    <col min="10757" max="11004" width="9.140625" style="1"/>
    <col min="11005" max="11005" width="8.85546875" style="1" customWidth="1"/>
    <col min="11006" max="11006" width="78.42578125" style="1" customWidth="1"/>
    <col min="11007" max="11007" width="21.140625" style="1" customWidth="1"/>
    <col min="11008" max="11008" width="19.5703125" style="1" customWidth="1"/>
    <col min="11009" max="11009" width="16.5703125" style="1" customWidth="1"/>
    <col min="11010" max="11011" width="9.140625" style="1"/>
    <col min="11012" max="11012" width="11.28515625" style="1" bestFit="1" customWidth="1"/>
    <col min="11013" max="11260" width="9.140625" style="1"/>
    <col min="11261" max="11261" width="8.85546875" style="1" customWidth="1"/>
    <col min="11262" max="11262" width="78.42578125" style="1" customWidth="1"/>
    <col min="11263" max="11263" width="21.140625" style="1" customWidth="1"/>
    <col min="11264" max="11264" width="19.5703125" style="1" customWidth="1"/>
    <col min="11265" max="11265" width="16.5703125" style="1" customWidth="1"/>
    <col min="11266" max="11267" width="9.140625" style="1"/>
    <col min="11268" max="11268" width="11.28515625" style="1" bestFit="1" customWidth="1"/>
    <col min="11269" max="11516" width="9.140625" style="1"/>
    <col min="11517" max="11517" width="8.85546875" style="1" customWidth="1"/>
    <col min="11518" max="11518" width="78.42578125" style="1" customWidth="1"/>
    <col min="11519" max="11519" width="21.140625" style="1" customWidth="1"/>
    <col min="11520" max="11520" width="19.5703125" style="1" customWidth="1"/>
    <col min="11521" max="11521" width="16.5703125" style="1" customWidth="1"/>
    <col min="11522" max="11523" width="9.140625" style="1"/>
    <col min="11524" max="11524" width="11.28515625" style="1" bestFit="1" customWidth="1"/>
    <col min="11525" max="11772" width="9.140625" style="1"/>
    <col min="11773" max="11773" width="8.85546875" style="1" customWidth="1"/>
    <col min="11774" max="11774" width="78.42578125" style="1" customWidth="1"/>
    <col min="11775" max="11775" width="21.140625" style="1" customWidth="1"/>
    <col min="11776" max="11776" width="19.5703125" style="1" customWidth="1"/>
    <col min="11777" max="11777" width="16.5703125" style="1" customWidth="1"/>
    <col min="11778" max="11779" width="9.140625" style="1"/>
    <col min="11780" max="11780" width="11.28515625" style="1" bestFit="1" customWidth="1"/>
    <col min="11781" max="12028" width="9.140625" style="1"/>
    <col min="12029" max="12029" width="8.85546875" style="1" customWidth="1"/>
    <col min="12030" max="12030" width="78.42578125" style="1" customWidth="1"/>
    <col min="12031" max="12031" width="21.140625" style="1" customWidth="1"/>
    <col min="12032" max="12032" width="19.5703125" style="1" customWidth="1"/>
    <col min="12033" max="12033" width="16.5703125" style="1" customWidth="1"/>
    <col min="12034" max="12035" width="9.140625" style="1"/>
    <col min="12036" max="12036" width="11.28515625" style="1" bestFit="1" customWidth="1"/>
    <col min="12037" max="12284" width="9.140625" style="1"/>
    <col min="12285" max="12285" width="8.85546875" style="1" customWidth="1"/>
    <col min="12286" max="12286" width="78.42578125" style="1" customWidth="1"/>
    <col min="12287" max="12287" width="21.140625" style="1" customWidth="1"/>
    <col min="12288" max="12288" width="19.5703125" style="1" customWidth="1"/>
    <col min="12289" max="12289" width="16.5703125" style="1" customWidth="1"/>
    <col min="12290" max="12291" width="9.140625" style="1"/>
    <col min="12292" max="12292" width="11.28515625" style="1" bestFit="1" customWidth="1"/>
    <col min="12293" max="12540" width="9.140625" style="1"/>
    <col min="12541" max="12541" width="8.85546875" style="1" customWidth="1"/>
    <col min="12542" max="12542" width="78.42578125" style="1" customWidth="1"/>
    <col min="12543" max="12543" width="21.140625" style="1" customWidth="1"/>
    <col min="12544" max="12544" width="19.5703125" style="1" customWidth="1"/>
    <col min="12545" max="12545" width="16.5703125" style="1" customWidth="1"/>
    <col min="12546" max="12547" width="9.140625" style="1"/>
    <col min="12548" max="12548" width="11.28515625" style="1" bestFit="1" customWidth="1"/>
    <col min="12549" max="12796" width="9.140625" style="1"/>
    <col min="12797" max="12797" width="8.85546875" style="1" customWidth="1"/>
    <col min="12798" max="12798" width="78.42578125" style="1" customWidth="1"/>
    <col min="12799" max="12799" width="21.140625" style="1" customWidth="1"/>
    <col min="12800" max="12800" width="19.5703125" style="1" customWidth="1"/>
    <col min="12801" max="12801" width="16.5703125" style="1" customWidth="1"/>
    <col min="12802" max="12803" width="9.140625" style="1"/>
    <col min="12804" max="12804" width="11.28515625" style="1" bestFit="1" customWidth="1"/>
    <col min="12805" max="13052" width="9.140625" style="1"/>
    <col min="13053" max="13053" width="8.85546875" style="1" customWidth="1"/>
    <col min="13054" max="13054" width="78.42578125" style="1" customWidth="1"/>
    <col min="13055" max="13055" width="21.140625" style="1" customWidth="1"/>
    <col min="13056" max="13056" width="19.5703125" style="1" customWidth="1"/>
    <col min="13057" max="13057" width="16.5703125" style="1" customWidth="1"/>
    <col min="13058" max="13059" width="9.140625" style="1"/>
    <col min="13060" max="13060" width="11.28515625" style="1" bestFit="1" customWidth="1"/>
    <col min="13061" max="13308" width="9.140625" style="1"/>
    <col min="13309" max="13309" width="8.85546875" style="1" customWidth="1"/>
    <col min="13310" max="13310" width="78.42578125" style="1" customWidth="1"/>
    <col min="13311" max="13311" width="21.140625" style="1" customWidth="1"/>
    <col min="13312" max="13312" width="19.5703125" style="1" customWidth="1"/>
    <col min="13313" max="13313" width="16.5703125" style="1" customWidth="1"/>
    <col min="13314" max="13315" width="9.140625" style="1"/>
    <col min="13316" max="13316" width="11.28515625" style="1" bestFit="1" customWidth="1"/>
    <col min="13317" max="13564" width="9.140625" style="1"/>
    <col min="13565" max="13565" width="8.85546875" style="1" customWidth="1"/>
    <col min="13566" max="13566" width="78.42578125" style="1" customWidth="1"/>
    <col min="13567" max="13567" width="21.140625" style="1" customWidth="1"/>
    <col min="13568" max="13568" width="19.5703125" style="1" customWidth="1"/>
    <col min="13569" max="13569" width="16.5703125" style="1" customWidth="1"/>
    <col min="13570" max="13571" width="9.140625" style="1"/>
    <col min="13572" max="13572" width="11.28515625" style="1" bestFit="1" customWidth="1"/>
    <col min="13573" max="13820" width="9.140625" style="1"/>
    <col min="13821" max="13821" width="8.85546875" style="1" customWidth="1"/>
    <col min="13822" max="13822" width="78.42578125" style="1" customWidth="1"/>
    <col min="13823" max="13823" width="21.140625" style="1" customWidth="1"/>
    <col min="13824" max="13824" width="19.5703125" style="1" customWidth="1"/>
    <col min="13825" max="13825" width="16.5703125" style="1" customWidth="1"/>
    <col min="13826" max="13827" width="9.140625" style="1"/>
    <col min="13828" max="13828" width="11.28515625" style="1" bestFit="1" customWidth="1"/>
    <col min="13829" max="14076" width="9.140625" style="1"/>
    <col min="14077" max="14077" width="8.85546875" style="1" customWidth="1"/>
    <col min="14078" max="14078" width="78.42578125" style="1" customWidth="1"/>
    <col min="14079" max="14079" width="21.140625" style="1" customWidth="1"/>
    <col min="14080" max="14080" width="19.5703125" style="1" customWidth="1"/>
    <col min="14081" max="14081" width="16.5703125" style="1" customWidth="1"/>
    <col min="14082" max="14083" width="9.140625" style="1"/>
    <col min="14084" max="14084" width="11.28515625" style="1" bestFit="1" customWidth="1"/>
    <col min="14085" max="14332" width="9.140625" style="1"/>
    <col min="14333" max="14333" width="8.85546875" style="1" customWidth="1"/>
    <col min="14334" max="14334" width="78.42578125" style="1" customWidth="1"/>
    <col min="14335" max="14335" width="21.140625" style="1" customWidth="1"/>
    <col min="14336" max="14336" width="19.5703125" style="1" customWidth="1"/>
    <col min="14337" max="14337" width="16.5703125" style="1" customWidth="1"/>
    <col min="14338" max="14339" width="9.140625" style="1"/>
    <col min="14340" max="14340" width="11.28515625" style="1" bestFit="1" customWidth="1"/>
    <col min="14341" max="14588" width="9.140625" style="1"/>
    <col min="14589" max="14589" width="8.85546875" style="1" customWidth="1"/>
    <col min="14590" max="14590" width="78.42578125" style="1" customWidth="1"/>
    <col min="14591" max="14591" width="21.140625" style="1" customWidth="1"/>
    <col min="14592" max="14592" width="19.5703125" style="1" customWidth="1"/>
    <col min="14593" max="14593" width="16.5703125" style="1" customWidth="1"/>
    <col min="14594" max="14595" width="9.140625" style="1"/>
    <col min="14596" max="14596" width="11.28515625" style="1" bestFit="1" customWidth="1"/>
    <col min="14597" max="14844" width="9.140625" style="1"/>
    <col min="14845" max="14845" width="8.85546875" style="1" customWidth="1"/>
    <col min="14846" max="14846" width="78.42578125" style="1" customWidth="1"/>
    <col min="14847" max="14847" width="21.140625" style="1" customWidth="1"/>
    <col min="14848" max="14848" width="19.5703125" style="1" customWidth="1"/>
    <col min="14849" max="14849" width="16.5703125" style="1" customWidth="1"/>
    <col min="14850" max="14851" width="9.140625" style="1"/>
    <col min="14852" max="14852" width="11.28515625" style="1" bestFit="1" customWidth="1"/>
    <col min="14853" max="15100" width="9.140625" style="1"/>
    <col min="15101" max="15101" width="8.85546875" style="1" customWidth="1"/>
    <col min="15102" max="15102" width="78.42578125" style="1" customWidth="1"/>
    <col min="15103" max="15103" width="21.140625" style="1" customWidth="1"/>
    <col min="15104" max="15104" width="19.5703125" style="1" customWidth="1"/>
    <col min="15105" max="15105" width="16.5703125" style="1" customWidth="1"/>
    <col min="15106" max="15107" width="9.140625" style="1"/>
    <col min="15108" max="15108" width="11.28515625" style="1" bestFit="1" customWidth="1"/>
    <col min="15109" max="15356" width="9.140625" style="1"/>
    <col min="15357" max="15357" width="8.85546875" style="1" customWidth="1"/>
    <col min="15358" max="15358" width="78.42578125" style="1" customWidth="1"/>
    <col min="15359" max="15359" width="21.140625" style="1" customWidth="1"/>
    <col min="15360" max="15360" width="19.5703125" style="1" customWidth="1"/>
    <col min="15361" max="15361" width="16.5703125" style="1" customWidth="1"/>
    <col min="15362" max="15363" width="9.140625" style="1"/>
    <col min="15364" max="15364" width="11.28515625" style="1" bestFit="1" customWidth="1"/>
    <col min="15365" max="15612" width="9.140625" style="1"/>
    <col min="15613" max="15613" width="8.85546875" style="1" customWidth="1"/>
    <col min="15614" max="15614" width="78.42578125" style="1" customWidth="1"/>
    <col min="15615" max="15615" width="21.140625" style="1" customWidth="1"/>
    <col min="15616" max="15616" width="19.5703125" style="1" customWidth="1"/>
    <col min="15617" max="15617" width="16.5703125" style="1" customWidth="1"/>
    <col min="15618" max="15619" width="9.140625" style="1"/>
    <col min="15620" max="15620" width="11.28515625" style="1" bestFit="1" customWidth="1"/>
    <col min="15621" max="15868" width="9.140625" style="1"/>
    <col min="15869" max="15869" width="8.85546875" style="1" customWidth="1"/>
    <col min="15870" max="15870" width="78.42578125" style="1" customWidth="1"/>
    <col min="15871" max="15871" width="21.140625" style="1" customWidth="1"/>
    <col min="15872" max="15872" width="19.5703125" style="1" customWidth="1"/>
    <col min="15873" max="15873" width="16.5703125" style="1" customWidth="1"/>
    <col min="15874" max="15875" width="9.140625" style="1"/>
    <col min="15876" max="15876" width="11.28515625" style="1" bestFit="1" customWidth="1"/>
    <col min="15877" max="16124" width="9.140625" style="1"/>
    <col min="16125" max="16125" width="8.85546875" style="1" customWidth="1"/>
    <col min="16126" max="16126" width="78.42578125" style="1" customWidth="1"/>
    <col min="16127" max="16127" width="21.140625" style="1" customWidth="1"/>
    <col min="16128" max="16128" width="19.5703125" style="1" customWidth="1"/>
    <col min="16129" max="16129" width="16.5703125" style="1" customWidth="1"/>
    <col min="16130" max="16131" width="9.140625" style="1"/>
    <col min="16132" max="16132" width="11.28515625" style="1" bestFit="1" customWidth="1"/>
    <col min="16133" max="16384" width="9.140625" style="1"/>
  </cols>
  <sheetData>
    <row r="1" spans="1:4" ht="27.75" customHeight="1" x14ac:dyDescent="0.3">
      <c r="C1" s="29" t="s">
        <v>30</v>
      </c>
    </row>
    <row r="2" spans="1:4" ht="15.75" customHeight="1" x14ac:dyDescent="0.3">
      <c r="A2" s="3"/>
      <c r="B2" s="3"/>
      <c r="C2" s="3"/>
    </row>
    <row r="3" spans="1:4" ht="91.5" customHeight="1" x14ac:dyDescent="0.3">
      <c r="A3" s="89" t="s">
        <v>84</v>
      </c>
      <c r="B3" s="89"/>
      <c r="C3" s="89"/>
      <c r="D3" s="88"/>
    </row>
    <row r="4" spans="1:4" ht="15" customHeight="1" x14ac:dyDescent="0.3">
      <c r="A4" s="4"/>
      <c r="B4" s="4"/>
      <c r="C4" s="4"/>
      <c r="D4" s="88"/>
    </row>
    <row r="5" spans="1:4" ht="18.75" customHeight="1" x14ac:dyDescent="0.3">
      <c r="A5" s="4"/>
      <c r="B5" s="83" t="s">
        <v>3</v>
      </c>
      <c r="C5" s="83"/>
      <c r="D5" s="88"/>
    </row>
    <row r="6" spans="1:4" ht="35.25" customHeight="1" x14ac:dyDescent="0.3">
      <c r="A6" s="5" t="s">
        <v>4</v>
      </c>
      <c r="B6" s="5" t="s">
        <v>8</v>
      </c>
      <c r="C6" s="6" t="s">
        <v>74</v>
      </c>
      <c r="D6" s="88"/>
    </row>
    <row r="7" spans="1:4" x14ac:dyDescent="0.3">
      <c r="A7" s="7">
        <v>1</v>
      </c>
      <c r="B7" s="7">
        <v>2</v>
      </c>
      <c r="C7" s="8" t="s">
        <v>5</v>
      </c>
      <c r="D7" s="88"/>
    </row>
    <row r="8" spans="1:4" x14ac:dyDescent="0.3">
      <c r="A8" s="7">
        <v>1</v>
      </c>
      <c r="B8" s="12" t="s">
        <v>11</v>
      </c>
      <c r="C8" s="35">
        <f>1547.42262+200+407.91603</f>
        <v>2155.3386500000001</v>
      </c>
      <c r="D8" s="88"/>
    </row>
    <row r="9" spans="1:4" s="9" customFormat="1" x14ac:dyDescent="0.3">
      <c r="A9" s="7">
        <v>2</v>
      </c>
      <c r="B9" s="13" t="s">
        <v>18</v>
      </c>
      <c r="C9" s="46">
        <f>1252.57738+200+292.08397</f>
        <v>1744.6613499999999</v>
      </c>
    </row>
    <row r="10" spans="1:4" s="9" customFormat="1" x14ac:dyDescent="0.3">
      <c r="A10" s="7">
        <v>3</v>
      </c>
      <c r="B10" s="14" t="s">
        <v>44</v>
      </c>
      <c r="C10" s="46">
        <f>183976</f>
        <v>183976</v>
      </c>
    </row>
    <row r="11" spans="1:4" x14ac:dyDescent="0.3">
      <c r="A11" s="76" t="s">
        <v>24</v>
      </c>
      <c r="B11" s="77"/>
      <c r="C11" s="36">
        <f>C8+C9+C10</f>
        <v>187876</v>
      </c>
    </row>
  </sheetData>
  <mergeCells count="4">
    <mergeCell ref="D3:D8"/>
    <mergeCell ref="A11:B11"/>
    <mergeCell ref="B5:C5"/>
    <mergeCell ref="A3:C3"/>
  </mergeCells>
  <pageMargins left="0.98425196850393704" right="0.78740157480314965" top="0.78740157480314965" bottom="0.78740157480314965" header="0.31496062992125984" footer="0.31496062992125984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1"/>
  <sheetViews>
    <sheetView view="pageBreakPreview" zoomScale="80" zoomScaleNormal="60" zoomScaleSheetLayoutView="80" workbookViewId="0">
      <selection activeCell="C6" sqref="C6"/>
    </sheetView>
  </sheetViews>
  <sheetFormatPr defaultRowHeight="18.75" x14ac:dyDescent="0.3"/>
  <cols>
    <col min="1" max="1" width="7.7109375" style="1" customWidth="1"/>
    <col min="2" max="2" width="88.28515625" style="1" customWidth="1"/>
    <col min="3" max="3" width="28.85546875" style="1" customWidth="1"/>
    <col min="4" max="5" width="9.140625" style="1"/>
    <col min="6" max="6" width="150.85546875" style="1" customWidth="1"/>
    <col min="7" max="254" width="9.140625" style="1"/>
    <col min="255" max="255" width="8.85546875" style="1" customWidth="1"/>
    <col min="256" max="256" width="78.42578125" style="1" customWidth="1"/>
    <col min="257" max="257" width="21.140625" style="1" customWidth="1"/>
    <col min="258" max="258" width="19.5703125" style="1" customWidth="1"/>
    <col min="259" max="259" width="16.5703125" style="1" customWidth="1"/>
    <col min="260" max="261" width="9.140625" style="1"/>
    <col min="262" max="262" width="11.28515625" style="1" bestFit="1" customWidth="1"/>
    <col min="263" max="510" width="9.140625" style="1"/>
    <col min="511" max="511" width="8.85546875" style="1" customWidth="1"/>
    <col min="512" max="512" width="78.42578125" style="1" customWidth="1"/>
    <col min="513" max="513" width="21.140625" style="1" customWidth="1"/>
    <col min="514" max="514" width="19.5703125" style="1" customWidth="1"/>
    <col min="515" max="515" width="16.5703125" style="1" customWidth="1"/>
    <col min="516" max="517" width="9.140625" style="1"/>
    <col min="518" max="518" width="11.28515625" style="1" bestFit="1" customWidth="1"/>
    <col min="519" max="766" width="9.140625" style="1"/>
    <col min="767" max="767" width="8.85546875" style="1" customWidth="1"/>
    <col min="768" max="768" width="78.42578125" style="1" customWidth="1"/>
    <col min="769" max="769" width="21.140625" style="1" customWidth="1"/>
    <col min="770" max="770" width="19.5703125" style="1" customWidth="1"/>
    <col min="771" max="771" width="16.5703125" style="1" customWidth="1"/>
    <col min="772" max="773" width="9.140625" style="1"/>
    <col min="774" max="774" width="11.28515625" style="1" bestFit="1" customWidth="1"/>
    <col min="775" max="1022" width="9.140625" style="1"/>
    <col min="1023" max="1023" width="8.85546875" style="1" customWidth="1"/>
    <col min="1024" max="1024" width="78.42578125" style="1" customWidth="1"/>
    <col min="1025" max="1025" width="21.140625" style="1" customWidth="1"/>
    <col min="1026" max="1026" width="19.5703125" style="1" customWidth="1"/>
    <col min="1027" max="1027" width="16.5703125" style="1" customWidth="1"/>
    <col min="1028" max="1029" width="9.140625" style="1"/>
    <col min="1030" max="1030" width="11.28515625" style="1" bestFit="1" customWidth="1"/>
    <col min="1031" max="1278" width="9.140625" style="1"/>
    <col min="1279" max="1279" width="8.85546875" style="1" customWidth="1"/>
    <col min="1280" max="1280" width="78.42578125" style="1" customWidth="1"/>
    <col min="1281" max="1281" width="21.140625" style="1" customWidth="1"/>
    <col min="1282" max="1282" width="19.5703125" style="1" customWidth="1"/>
    <col min="1283" max="1283" width="16.5703125" style="1" customWidth="1"/>
    <col min="1284" max="1285" width="9.140625" style="1"/>
    <col min="1286" max="1286" width="11.28515625" style="1" bestFit="1" customWidth="1"/>
    <col min="1287" max="1534" width="9.140625" style="1"/>
    <col min="1535" max="1535" width="8.85546875" style="1" customWidth="1"/>
    <col min="1536" max="1536" width="78.42578125" style="1" customWidth="1"/>
    <col min="1537" max="1537" width="21.140625" style="1" customWidth="1"/>
    <col min="1538" max="1538" width="19.5703125" style="1" customWidth="1"/>
    <col min="1539" max="1539" width="16.5703125" style="1" customWidth="1"/>
    <col min="1540" max="1541" width="9.140625" style="1"/>
    <col min="1542" max="1542" width="11.28515625" style="1" bestFit="1" customWidth="1"/>
    <col min="1543" max="1790" width="9.140625" style="1"/>
    <col min="1791" max="1791" width="8.85546875" style="1" customWidth="1"/>
    <col min="1792" max="1792" width="78.42578125" style="1" customWidth="1"/>
    <col min="1793" max="1793" width="21.140625" style="1" customWidth="1"/>
    <col min="1794" max="1794" width="19.5703125" style="1" customWidth="1"/>
    <col min="1795" max="1795" width="16.5703125" style="1" customWidth="1"/>
    <col min="1796" max="1797" width="9.140625" style="1"/>
    <col min="1798" max="1798" width="11.28515625" style="1" bestFit="1" customWidth="1"/>
    <col min="1799" max="2046" width="9.140625" style="1"/>
    <col min="2047" max="2047" width="8.85546875" style="1" customWidth="1"/>
    <col min="2048" max="2048" width="78.42578125" style="1" customWidth="1"/>
    <col min="2049" max="2049" width="21.140625" style="1" customWidth="1"/>
    <col min="2050" max="2050" width="19.5703125" style="1" customWidth="1"/>
    <col min="2051" max="2051" width="16.5703125" style="1" customWidth="1"/>
    <col min="2052" max="2053" width="9.140625" style="1"/>
    <col min="2054" max="2054" width="11.28515625" style="1" bestFit="1" customWidth="1"/>
    <col min="2055" max="2302" width="9.140625" style="1"/>
    <col min="2303" max="2303" width="8.85546875" style="1" customWidth="1"/>
    <col min="2304" max="2304" width="78.42578125" style="1" customWidth="1"/>
    <col min="2305" max="2305" width="21.140625" style="1" customWidth="1"/>
    <col min="2306" max="2306" width="19.5703125" style="1" customWidth="1"/>
    <col min="2307" max="2307" width="16.5703125" style="1" customWidth="1"/>
    <col min="2308" max="2309" width="9.140625" style="1"/>
    <col min="2310" max="2310" width="11.28515625" style="1" bestFit="1" customWidth="1"/>
    <col min="2311" max="2558" width="9.140625" style="1"/>
    <col min="2559" max="2559" width="8.85546875" style="1" customWidth="1"/>
    <col min="2560" max="2560" width="78.42578125" style="1" customWidth="1"/>
    <col min="2561" max="2561" width="21.140625" style="1" customWidth="1"/>
    <col min="2562" max="2562" width="19.5703125" style="1" customWidth="1"/>
    <col min="2563" max="2563" width="16.5703125" style="1" customWidth="1"/>
    <col min="2564" max="2565" width="9.140625" style="1"/>
    <col min="2566" max="2566" width="11.28515625" style="1" bestFit="1" customWidth="1"/>
    <col min="2567" max="2814" width="9.140625" style="1"/>
    <col min="2815" max="2815" width="8.85546875" style="1" customWidth="1"/>
    <col min="2816" max="2816" width="78.42578125" style="1" customWidth="1"/>
    <col min="2817" max="2817" width="21.140625" style="1" customWidth="1"/>
    <col min="2818" max="2818" width="19.5703125" style="1" customWidth="1"/>
    <col min="2819" max="2819" width="16.5703125" style="1" customWidth="1"/>
    <col min="2820" max="2821" width="9.140625" style="1"/>
    <col min="2822" max="2822" width="11.28515625" style="1" bestFit="1" customWidth="1"/>
    <col min="2823" max="3070" width="9.140625" style="1"/>
    <col min="3071" max="3071" width="8.85546875" style="1" customWidth="1"/>
    <col min="3072" max="3072" width="78.42578125" style="1" customWidth="1"/>
    <col min="3073" max="3073" width="21.140625" style="1" customWidth="1"/>
    <col min="3074" max="3074" width="19.5703125" style="1" customWidth="1"/>
    <col min="3075" max="3075" width="16.5703125" style="1" customWidth="1"/>
    <col min="3076" max="3077" width="9.140625" style="1"/>
    <col min="3078" max="3078" width="11.28515625" style="1" bestFit="1" customWidth="1"/>
    <col min="3079" max="3326" width="9.140625" style="1"/>
    <col min="3327" max="3327" width="8.85546875" style="1" customWidth="1"/>
    <col min="3328" max="3328" width="78.42578125" style="1" customWidth="1"/>
    <col min="3329" max="3329" width="21.140625" style="1" customWidth="1"/>
    <col min="3330" max="3330" width="19.5703125" style="1" customWidth="1"/>
    <col min="3331" max="3331" width="16.5703125" style="1" customWidth="1"/>
    <col min="3332" max="3333" width="9.140625" style="1"/>
    <col min="3334" max="3334" width="11.28515625" style="1" bestFit="1" customWidth="1"/>
    <col min="3335" max="3582" width="9.140625" style="1"/>
    <col min="3583" max="3583" width="8.85546875" style="1" customWidth="1"/>
    <col min="3584" max="3584" width="78.42578125" style="1" customWidth="1"/>
    <col min="3585" max="3585" width="21.140625" style="1" customWidth="1"/>
    <col min="3586" max="3586" width="19.5703125" style="1" customWidth="1"/>
    <col min="3587" max="3587" width="16.5703125" style="1" customWidth="1"/>
    <col min="3588" max="3589" width="9.140625" style="1"/>
    <col min="3590" max="3590" width="11.28515625" style="1" bestFit="1" customWidth="1"/>
    <col min="3591" max="3838" width="9.140625" style="1"/>
    <col min="3839" max="3839" width="8.85546875" style="1" customWidth="1"/>
    <col min="3840" max="3840" width="78.42578125" style="1" customWidth="1"/>
    <col min="3841" max="3841" width="21.140625" style="1" customWidth="1"/>
    <col min="3842" max="3842" width="19.5703125" style="1" customWidth="1"/>
    <col min="3843" max="3843" width="16.5703125" style="1" customWidth="1"/>
    <col min="3844" max="3845" width="9.140625" style="1"/>
    <col min="3846" max="3846" width="11.28515625" style="1" bestFit="1" customWidth="1"/>
    <col min="3847" max="4094" width="9.140625" style="1"/>
    <col min="4095" max="4095" width="8.85546875" style="1" customWidth="1"/>
    <col min="4096" max="4096" width="78.42578125" style="1" customWidth="1"/>
    <col min="4097" max="4097" width="21.140625" style="1" customWidth="1"/>
    <col min="4098" max="4098" width="19.5703125" style="1" customWidth="1"/>
    <col min="4099" max="4099" width="16.5703125" style="1" customWidth="1"/>
    <col min="4100" max="4101" width="9.140625" style="1"/>
    <col min="4102" max="4102" width="11.28515625" style="1" bestFit="1" customWidth="1"/>
    <col min="4103" max="4350" width="9.140625" style="1"/>
    <col min="4351" max="4351" width="8.85546875" style="1" customWidth="1"/>
    <col min="4352" max="4352" width="78.42578125" style="1" customWidth="1"/>
    <col min="4353" max="4353" width="21.140625" style="1" customWidth="1"/>
    <col min="4354" max="4354" width="19.5703125" style="1" customWidth="1"/>
    <col min="4355" max="4355" width="16.5703125" style="1" customWidth="1"/>
    <col min="4356" max="4357" width="9.140625" style="1"/>
    <col min="4358" max="4358" width="11.28515625" style="1" bestFit="1" customWidth="1"/>
    <col min="4359" max="4606" width="9.140625" style="1"/>
    <col min="4607" max="4607" width="8.85546875" style="1" customWidth="1"/>
    <col min="4608" max="4608" width="78.42578125" style="1" customWidth="1"/>
    <col min="4609" max="4609" width="21.140625" style="1" customWidth="1"/>
    <col min="4610" max="4610" width="19.5703125" style="1" customWidth="1"/>
    <col min="4611" max="4611" width="16.5703125" style="1" customWidth="1"/>
    <col min="4612" max="4613" width="9.140625" style="1"/>
    <col min="4614" max="4614" width="11.28515625" style="1" bestFit="1" customWidth="1"/>
    <col min="4615" max="4862" width="9.140625" style="1"/>
    <col min="4863" max="4863" width="8.85546875" style="1" customWidth="1"/>
    <col min="4864" max="4864" width="78.42578125" style="1" customWidth="1"/>
    <col min="4865" max="4865" width="21.140625" style="1" customWidth="1"/>
    <col min="4866" max="4866" width="19.5703125" style="1" customWidth="1"/>
    <col min="4867" max="4867" width="16.5703125" style="1" customWidth="1"/>
    <col min="4868" max="4869" width="9.140625" style="1"/>
    <col min="4870" max="4870" width="11.28515625" style="1" bestFit="1" customWidth="1"/>
    <col min="4871" max="5118" width="9.140625" style="1"/>
    <col min="5119" max="5119" width="8.85546875" style="1" customWidth="1"/>
    <col min="5120" max="5120" width="78.42578125" style="1" customWidth="1"/>
    <col min="5121" max="5121" width="21.140625" style="1" customWidth="1"/>
    <col min="5122" max="5122" width="19.5703125" style="1" customWidth="1"/>
    <col min="5123" max="5123" width="16.5703125" style="1" customWidth="1"/>
    <col min="5124" max="5125" width="9.140625" style="1"/>
    <col min="5126" max="5126" width="11.28515625" style="1" bestFit="1" customWidth="1"/>
    <col min="5127" max="5374" width="9.140625" style="1"/>
    <col min="5375" max="5375" width="8.85546875" style="1" customWidth="1"/>
    <col min="5376" max="5376" width="78.42578125" style="1" customWidth="1"/>
    <col min="5377" max="5377" width="21.140625" style="1" customWidth="1"/>
    <col min="5378" max="5378" width="19.5703125" style="1" customWidth="1"/>
    <col min="5379" max="5379" width="16.5703125" style="1" customWidth="1"/>
    <col min="5380" max="5381" width="9.140625" style="1"/>
    <col min="5382" max="5382" width="11.28515625" style="1" bestFit="1" customWidth="1"/>
    <col min="5383" max="5630" width="9.140625" style="1"/>
    <col min="5631" max="5631" width="8.85546875" style="1" customWidth="1"/>
    <col min="5632" max="5632" width="78.42578125" style="1" customWidth="1"/>
    <col min="5633" max="5633" width="21.140625" style="1" customWidth="1"/>
    <col min="5634" max="5634" width="19.5703125" style="1" customWidth="1"/>
    <col min="5635" max="5635" width="16.5703125" style="1" customWidth="1"/>
    <col min="5636" max="5637" width="9.140625" style="1"/>
    <col min="5638" max="5638" width="11.28515625" style="1" bestFit="1" customWidth="1"/>
    <col min="5639" max="5886" width="9.140625" style="1"/>
    <col min="5887" max="5887" width="8.85546875" style="1" customWidth="1"/>
    <col min="5888" max="5888" width="78.42578125" style="1" customWidth="1"/>
    <col min="5889" max="5889" width="21.140625" style="1" customWidth="1"/>
    <col min="5890" max="5890" width="19.5703125" style="1" customWidth="1"/>
    <col min="5891" max="5891" width="16.5703125" style="1" customWidth="1"/>
    <col min="5892" max="5893" width="9.140625" style="1"/>
    <col min="5894" max="5894" width="11.28515625" style="1" bestFit="1" customWidth="1"/>
    <col min="5895" max="6142" width="9.140625" style="1"/>
    <col min="6143" max="6143" width="8.85546875" style="1" customWidth="1"/>
    <col min="6144" max="6144" width="78.42578125" style="1" customWidth="1"/>
    <col min="6145" max="6145" width="21.140625" style="1" customWidth="1"/>
    <col min="6146" max="6146" width="19.5703125" style="1" customWidth="1"/>
    <col min="6147" max="6147" width="16.5703125" style="1" customWidth="1"/>
    <col min="6148" max="6149" width="9.140625" style="1"/>
    <col min="6150" max="6150" width="11.28515625" style="1" bestFit="1" customWidth="1"/>
    <col min="6151" max="6398" width="9.140625" style="1"/>
    <col min="6399" max="6399" width="8.85546875" style="1" customWidth="1"/>
    <col min="6400" max="6400" width="78.42578125" style="1" customWidth="1"/>
    <col min="6401" max="6401" width="21.140625" style="1" customWidth="1"/>
    <col min="6402" max="6402" width="19.5703125" style="1" customWidth="1"/>
    <col min="6403" max="6403" width="16.5703125" style="1" customWidth="1"/>
    <col min="6404" max="6405" width="9.140625" style="1"/>
    <col min="6406" max="6406" width="11.28515625" style="1" bestFit="1" customWidth="1"/>
    <col min="6407" max="6654" width="9.140625" style="1"/>
    <col min="6655" max="6655" width="8.85546875" style="1" customWidth="1"/>
    <col min="6656" max="6656" width="78.42578125" style="1" customWidth="1"/>
    <col min="6657" max="6657" width="21.140625" style="1" customWidth="1"/>
    <col min="6658" max="6658" width="19.5703125" style="1" customWidth="1"/>
    <col min="6659" max="6659" width="16.5703125" style="1" customWidth="1"/>
    <col min="6660" max="6661" width="9.140625" style="1"/>
    <col min="6662" max="6662" width="11.28515625" style="1" bestFit="1" customWidth="1"/>
    <col min="6663" max="6910" width="9.140625" style="1"/>
    <col min="6911" max="6911" width="8.85546875" style="1" customWidth="1"/>
    <col min="6912" max="6912" width="78.42578125" style="1" customWidth="1"/>
    <col min="6913" max="6913" width="21.140625" style="1" customWidth="1"/>
    <col min="6914" max="6914" width="19.5703125" style="1" customWidth="1"/>
    <col min="6915" max="6915" width="16.5703125" style="1" customWidth="1"/>
    <col min="6916" max="6917" width="9.140625" style="1"/>
    <col min="6918" max="6918" width="11.28515625" style="1" bestFit="1" customWidth="1"/>
    <col min="6919" max="7166" width="9.140625" style="1"/>
    <col min="7167" max="7167" width="8.85546875" style="1" customWidth="1"/>
    <col min="7168" max="7168" width="78.42578125" style="1" customWidth="1"/>
    <col min="7169" max="7169" width="21.140625" style="1" customWidth="1"/>
    <col min="7170" max="7170" width="19.5703125" style="1" customWidth="1"/>
    <col min="7171" max="7171" width="16.5703125" style="1" customWidth="1"/>
    <col min="7172" max="7173" width="9.140625" style="1"/>
    <col min="7174" max="7174" width="11.28515625" style="1" bestFit="1" customWidth="1"/>
    <col min="7175" max="7422" width="9.140625" style="1"/>
    <col min="7423" max="7423" width="8.85546875" style="1" customWidth="1"/>
    <col min="7424" max="7424" width="78.42578125" style="1" customWidth="1"/>
    <col min="7425" max="7425" width="21.140625" style="1" customWidth="1"/>
    <col min="7426" max="7426" width="19.5703125" style="1" customWidth="1"/>
    <col min="7427" max="7427" width="16.5703125" style="1" customWidth="1"/>
    <col min="7428" max="7429" width="9.140625" style="1"/>
    <col min="7430" max="7430" width="11.28515625" style="1" bestFit="1" customWidth="1"/>
    <col min="7431" max="7678" width="9.140625" style="1"/>
    <col min="7679" max="7679" width="8.85546875" style="1" customWidth="1"/>
    <col min="7680" max="7680" width="78.42578125" style="1" customWidth="1"/>
    <col min="7681" max="7681" width="21.140625" style="1" customWidth="1"/>
    <col min="7682" max="7682" width="19.5703125" style="1" customWidth="1"/>
    <col min="7683" max="7683" width="16.5703125" style="1" customWidth="1"/>
    <col min="7684" max="7685" width="9.140625" style="1"/>
    <col min="7686" max="7686" width="11.28515625" style="1" bestFit="1" customWidth="1"/>
    <col min="7687" max="7934" width="9.140625" style="1"/>
    <col min="7935" max="7935" width="8.85546875" style="1" customWidth="1"/>
    <col min="7936" max="7936" width="78.42578125" style="1" customWidth="1"/>
    <col min="7937" max="7937" width="21.140625" style="1" customWidth="1"/>
    <col min="7938" max="7938" width="19.5703125" style="1" customWidth="1"/>
    <col min="7939" max="7939" width="16.5703125" style="1" customWidth="1"/>
    <col min="7940" max="7941" width="9.140625" style="1"/>
    <col min="7942" max="7942" width="11.28515625" style="1" bestFit="1" customWidth="1"/>
    <col min="7943" max="8190" width="9.140625" style="1"/>
    <col min="8191" max="8191" width="8.85546875" style="1" customWidth="1"/>
    <col min="8192" max="8192" width="78.42578125" style="1" customWidth="1"/>
    <col min="8193" max="8193" width="21.140625" style="1" customWidth="1"/>
    <col min="8194" max="8194" width="19.5703125" style="1" customWidth="1"/>
    <col min="8195" max="8195" width="16.5703125" style="1" customWidth="1"/>
    <col min="8196" max="8197" width="9.140625" style="1"/>
    <col min="8198" max="8198" width="11.28515625" style="1" bestFit="1" customWidth="1"/>
    <col min="8199" max="8446" width="9.140625" style="1"/>
    <col min="8447" max="8447" width="8.85546875" style="1" customWidth="1"/>
    <col min="8448" max="8448" width="78.42578125" style="1" customWidth="1"/>
    <col min="8449" max="8449" width="21.140625" style="1" customWidth="1"/>
    <col min="8450" max="8450" width="19.5703125" style="1" customWidth="1"/>
    <col min="8451" max="8451" width="16.5703125" style="1" customWidth="1"/>
    <col min="8452" max="8453" width="9.140625" style="1"/>
    <col min="8454" max="8454" width="11.28515625" style="1" bestFit="1" customWidth="1"/>
    <col min="8455" max="8702" width="9.140625" style="1"/>
    <col min="8703" max="8703" width="8.85546875" style="1" customWidth="1"/>
    <col min="8704" max="8704" width="78.42578125" style="1" customWidth="1"/>
    <col min="8705" max="8705" width="21.140625" style="1" customWidth="1"/>
    <col min="8706" max="8706" width="19.5703125" style="1" customWidth="1"/>
    <col min="8707" max="8707" width="16.5703125" style="1" customWidth="1"/>
    <col min="8708" max="8709" width="9.140625" style="1"/>
    <col min="8710" max="8710" width="11.28515625" style="1" bestFit="1" customWidth="1"/>
    <col min="8711" max="8958" width="9.140625" style="1"/>
    <col min="8959" max="8959" width="8.85546875" style="1" customWidth="1"/>
    <col min="8960" max="8960" width="78.42578125" style="1" customWidth="1"/>
    <col min="8961" max="8961" width="21.140625" style="1" customWidth="1"/>
    <col min="8962" max="8962" width="19.5703125" style="1" customWidth="1"/>
    <col min="8963" max="8963" width="16.5703125" style="1" customWidth="1"/>
    <col min="8964" max="8965" width="9.140625" style="1"/>
    <col min="8966" max="8966" width="11.28515625" style="1" bestFit="1" customWidth="1"/>
    <col min="8967" max="9214" width="9.140625" style="1"/>
    <col min="9215" max="9215" width="8.85546875" style="1" customWidth="1"/>
    <col min="9216" max="9216" width="78.42578125" style="1" customWidth="1"/>
    <col min="9217" max="9217" width="21.140625" style="1" customWidth="1"/>
    <col min="9218" max="9218" width="19.5703125" style="1" customWidth="1"/>
    <col min="9219" max="9219" width="16.5703125" style="1" customWidth="1"/>
    <col min="9220" max="9221" width="9.140625" style="1"/>
    <col min="9222" max="9222" width="11.28515625" style="1" bestFit="1" customWidth="1"/>
    <col min="9223" max="9470" width="9.140625" style="1"/>
    <col min="9471" max="9471" width="8.85546875" style="1" customWidth="1"/>
    <col min="9472" max="9472" width="78.42578125" style="1" customWidth="1"/>
    <col min="9473" max="9473" width="21.140625" style="1" customWidth="1"/>
    <col min="9474" max="9474" width="19.5703125" style="1" customWidth="1"/>
    <col min="9475" max="9475" width="16.5703125" style="1" customWidth="1"/>
    <col min="9476" max="9477" width="9.140625" style="1"/>
    <col min="9478" max="9478" width="11.28515625" style="1" bestFit="1" customWidth="1"/>
    <col min="9479" max="9726" width="9.140625" style="1"/>
    <col min="9727" max="9727" width="8.85546875" style="1" customWidth="1"/>
    <col min="9728" max="9728" width="78.42578125" style="1" customWidth="1"/>
    <col min="9729" max="9729" width="21.140625" style="1" customWidth="1"/>
    <col min="9730" max="9730" width="19.5703125" style="1" customWidth="1"/>
    <col min="9731" max="9731" width="16.5703125" style="1" customWidth="1"/>
    <col min="9732" max="9733" width="9.140625" style="1"/>
    <col min="9734" max="9734" width="11.28515625" style="1" bestFit="1" customWidth="1"/>
    <col min="9735" max="9982" width="9.140625" style="1"/>
    <col min="9983" max="9983" width="8.85546875" style="1" customWidth="1"/>
    <col min="9984" max="9984" width="78.42578125" style="1" customWidth="1"/>
    <col min="9985" max="9985" width="21.140625" style="1" customWidth="1"/>
    <col min="9986" max="9986" width="19.5703125" style="1" customWidth="1"/>
    <col min="9987" max="9987" width="16.5703125" style="1" customWidth="1"/>
    <col min="9988" max="9989" width="9.140625" style="1"/>
    <col min="9990" max="9990" width="11.28515625" style="1" bestFit="1" customWidth="1"/>
    <col min="9991" max="10238" width="9.140625" style="1"/>
    <col min="10239" max="10239" width="8.85546875" style="1" customWidth="1"/>
    <col min="10240" max="10240" width="78.42578125" style="1" customWidth="1"/>
    <col min="10241" max="10241" width="21.140625" style="1" customWidth="1"/>
    <col min="10242" max="10242" width="19.5703125" style="1" customWidth="1"/>
    <col min="10243" max="10243" width="16.5703125" style="1" customWidth="1"/>
    <col min="10244" max="10245" width="9.140625" style="1"/>
    <col min="10246" max="10246" width="11.28515625" style="1" bestFit="1" customWidth="1"/>
    <col min="10247" max="10494" width="9.140625" style="1"/>
    <col min="10495" max="10495" width="8.85546875" style="1" customWidth="1"/>
    <col min="10496" max="10496" width="78.42578125" style="1" customWidth="1"/>
    <col min="10497" max="10497" width="21.140625" style="1" customWidth="1"/>
    <col min="10498" max="10498" width="19.5703125" style="1" customWidth="1"/>
    <col min="10499" max="10499" width="16.5703125" style="1" customWidth="1"/>
    <col min="10500" max="10501" width="9.140625" style="1"/>
    <col min="10502" max="10502" width="11.28515625" style="1" bestFit="1" customWidth="1"/>
    <col min="10503" max="10750" width="9.140625" style="1"/>
    <col min="10751" max="10751" width="8.85546875" style="1" customWidth="1"/>
    <col min="10752" max="10752" width="78.42578125" style="1" customWidth="1"/>
    <col min="10753" max="10753" width="21.140625" style="1" customWidth="1"/>
    <col min="10754" max="10754" width="19.5703125" style="1" customWidth="1"/>
    <col min="10755" max="10755" width="16.5703125" style="1" customWidth="1"/>
    <col min="10756" max="10757" width="9.140625" style="1"/>
    <col min="10758" max="10758" width="11.28515625" style="1" bestFit="1" customWidth="1"/>
    <col min="10759" max="11006" width="9.140625" style="1"/>
    <col min="11007" max="11007" width="8.85546875" style="1" customWidth="1"/>
    <col min="11008" max="11008" width="78.42578125" style="1" customWidth="1"/>
    <col min="11009" max="11009" width="21.140625" style="1" customWidth="1"/>
    <col min="11010" max="11010" width="19.5703125" style="1" customWidth="1"/>
    <col min="11011" max="11011" width="16.5703125" style="1" customWidth="1"/>
    <col min="11012" max="11013" width="9.140625" style="1"/>
    <col min="11014" max="11014" width="11.28515625" style="1" bestFit="1" customWidth="1"/>
    <col min="11015" max="11262" width="9.140625" style="1"/>
    <col min="11263" max="11263" width="8.85546875" style="1" customWidth="1"/>
    <col min="11264" max="11264" width="78.42578125" style="1" customWidth="1"/>
    <col min="11265" max="11265" width="21.140625" style="1" customWidth="1"/>
    <col min="11266" max="11266" width="19.5703125" style="1" customWidth="1"/>
    <col min="11267" max="11267" width="16.5703125" style="1" customWidth="1"/>
    <col min="11268" max="11269" width="9.140625" style="1"/>
    <col min="11270" max="11270" width="11.28515625" style="1" bestFit="1" customWidth="1"/>
    <col min="11271" max="11518" width="9.140625" style="1"/>
    <col min="11519" max="11519" width="8.85546875" style="1" customWidth="1"/>
    <col min="11520" max="11520" width="78.42578125" style="1" customWidth="1"/>
    <col min="11521" max="11521" width="21.140625" style="1" customWidth="1"/>
    <col min="11522" max="11522" width="19.5703125" style="1" customWidth="1"/>
    <col min="11523" max="11523" width="16.5703125" style="1" customWidth="1"/>
    <col min="11524" max="11525" width="9.140625" style="1"/>
    <col min="11526" max="11526" width="11.28515625" style="1" bestFit="1" customWidth="1"/>
    <col min="11527" max="11774" width="9.140625" style="1"/>
    <col min="11775" max="11775" width="8.85546875" style="1" customWidth="1"/>
    <col min="11776" max="11776" width="78.42578125" style="1" customWidth="1"/>
    <col min="11777" max="11777" width="21.140625" style="1" customWidth="1"/>
    <col min="11778" max="11778" width="19.5703125" style="1" customWidth="1"/>
    <col min="11779" max="11779" width="16.5703125" style="1" customWidth="1"/>
    <col min="11780" max="11781" width="9.140625" style="1"/>
    <col min="11782" max="11782" width="11.28515625" style="1" bestFit="1" customWidth="1"/>
    <col min="11783" max="12030" width="9.140625" style="1"/>
    <col min="12031" max="12031" width="8.85546875" style="1" customWidth="1"/>
    <col min="12032" max="12032" width="78.42578125" style="1" customWidth="1"/>
    <col min="12033" max="12033" width="21.140625" style="1" customWidth="1"/>
    <col min="12034" max="12034" width="19.5703125" style="1" customWidth="1"/>
    <col min="12035" max="12035" width="16.5703125" style="1" customWidth="1"/>
    <col min="12036" max="12037" width="9.140625" style="1"/>
    <col min="12038" max="12038" width="11.28515625" style="1" bestFit="1" customWidth="1"/>
    <col min="12039" max="12286" width="9.140625" style="1"/>
    <col min="12287" max="12287" width="8.85546875" style="1" customWidth="1"/>
    <col min="12288" max="12288" width="78.42578125" style="1" customWidth="1"/>
    <col min="12289" max="12289" width="21.140625" style="1" customWidth="1"/>
    <col min="12290" max="12290" width="19.5703125" style="1" customWidth="1"/>
    <col min="12291" max="12291" width="16.5703125" style="1" customWidth="1"/>
    <col min="12292" max="12293" width="9.140625" style="1"/>
    <col min="12294" max="12294" width="11.28515625" style="1" bestFit="1" customWidth="1"/>
    <col min="12295" max="12542" width="9.140625" style="1"/>
    <col min="12543" max="12543" width="8.85546875" style="1" customWidth="1"/>
    <col min="12544" max="12544" width="78.42578125" style="1" customWidth="1"/>
    <col min="12545" max="12545" width="21.140625" style="1" customWidth="1"/>
    <col min="12546" max="12546" width="19.5703125" style="1" customWidth="1"/>
    <col min="12547" max="12547" width="16.5703125" style="1" customWidth="1"/>
    <col min="12548" max="12549" width="9.140625" style="1"/>
    <col min="12550" max="12550" width="11.28515625" style="1" bestFit="1" customWidth="1"/>
    <col min="12551" max="12798" width="9.140625" style="1"/>
    <col min="12799" max="12799" width="8.85546875" style="1" customWidth="1"/>
    <col min="12800" max="12800" width="78.42578125" style="1" customWidth="1"/>
    <col min="12801" max="12801" width="21.140625" style="1" customWidth="1"/>
    <col min="12802" max="12802" width="19.5703125" style="1" customWidth="1"/>
    <col min="12803" max="12803" width="16.5703125" style="1" customWidth="1"/>
    <col min="12804" max="12805" width="9.140625" style="1"/>
    <col min="12806" max="12806" width="11.28515625" style="1" bestFit="1" customWidth="1"/>
    <col min="12807" max="13054" width="9.140625" style="1"/>
    <col min="13055" max="13055" width="8.85546875" style="1" customWidth="1"/>
    <col min="13056" max="13056" width="78.42578125" style="1" customWidth="1"/>
    <col min="13057" max="13057" width="21.140625" style="1" customWidth="1"/>
    <col min="13058" max="13058" width="19.5703125" style="1" customWidth="1"/>
    <col min="13059" max="13059" width="16.5703125" style="1" customWidth="1"/>
    <col min="13060" max="13061" width="9.140625" style="1"/>
    <col min="13062" max="13062" width="11.28515625" style="1" bestFit="1" customWidth="1"/>
    <col min="13063" max="13310" width="9.140625" style="1"/>
    <col min="13311" max="13311" width="8.85546875" style="1" customWidth="1"/>
    <col min="13312" max="13312" width="78.42578125" style="1" customWidth="1"/>
    <col min="13313" max="13313" width="21.140625" style="1" customWidth="1"/>
    <col min="13314" max="13314" width="19.5703125" style="1" customWidth="1"/>
    <col min="13315" max="13315" width="16.5703125" style="1" customWidth="1"/>
    <col min="13316" max="13317" width="9.140625" style="1"/>
    <col min="13318" max="13318" width="11.28515625" style="1" bestFit="1" customWidth="1"/>
    <col min="13319" max="13566" width="9.140625" style="1"/>
    <col min="13567" max="13567" width="8.85546875" style="1" customWidth="1"/>
    <col min="13568" max="13568" width="78.42578125" style="1" customWidth="1"/>
    <col min="13569" max="13569" width="21.140625" style="1" customWidth="1"/>
    <col min="13570" max="13570" width="19.5703125" style="1" customWidth="1"/>
    <col min="13571" max="13571" width="16.5703125" style="1" customWidth="1"/>
    <col min="13572" max="13573" width="9.140625" style="1"/>
    <col min="13574" max="13574" width="11.28515625" style="1" bestFit="1" customWidth="1"/>
    <col min="13575" max="13822" width="9.140625" style="1"/>
    <col min="13823" max="13823" width="8.85546875" style="1" customWidth="1"/>
    <col min="13824" max="13824" width="78.42578125" style="1" customWidth="1"/>
    <col min="13825" max="13825" width="21.140625" style="1" customWidth="1"/>
    <col min="13826" max="13826" width="19.5703125" style="1" customWidth="1"/>
    <col min="13827" max="13827" width="16.5703125" style="1" customWidth="1"/>
    <col min="13828" max="13829" width="9.140625" style="1"/>
    <col min="13830" max="13830" width="11.28515625" style="1" bestFit="1" customWidth="1"/>
    <col min="13831" max="14078" width="9.140625" style="1"/>
    <col min="14079" max="14079" width="8.85546875" style="1" customWidth="1"/>
    <col min="14080" max="14080" width="78.42578125" style="1" customWidth="1"/>
    <col min="14081" max="14081" width="21.140625" style="1" customWidth="1"/>
    <col min="14082" max="14082" width="19.5703125" style="1" customWidth="1"/>
    <col min="14083" max="14083" width="16.5703125" style="1" customWidth="1"/>
    <col min="14084" max="14085" width="9.140625" style="1"/>
    <col min="14086" max="14086" width="11.28515625" style="1" bestFit="1" customWidth="1"/>
    <col min="14087" max="14334" width="9.140625" style="1"/>
    <col min="14335" max="14335" width="8.85546875" style="1" customWidth="1"/>
    <col min="14336" max="14336" width="78.42578125" style="1" customWidth="1"/>
    <col min="14337" max="14337" width="21.140625" style="1" customWidth="1"/>
    <col min="14338" max="14338" width="19.5703125" style="1" customWidth="1"/>
    <col min="14339" max="14339" width="16.5703125" style="1" customWidth="1"/>
    <col min="14340" max="14341" width="9.140625" style="1"/>
    <col min="14342" max="14342" width="11.28515625" style="1" bestFit="1" customWidth="1"/>
    <col min="14343" max="14590" width="9.140625" style="1"/>
    <col min="14591" max="14591" width="8.85546875" style="1" customWidth="1"/>
    <col min="14592" max="14592" width="78.42578125" style="1" customWidth="1"/>
    <col min="14593" max="14593" width="21.140625" style="1" customWidth="1"/>
    <col min="14594" max="14594" width="19.5703125" style="1" customWidth="1"/>
    <col min="14595" max="14595" width="16.5703125" style="1" customWidth="1"/>
    <col min="14596" max="14597" width="9.140625" style="1"/>
    <col min="14598" max="14598" width="11.28515625" style="1" bestFit="1" customWidth="1"/>
    <col min="14599" max="14846" width="9.140625" style="1"/>
    <col min="14847" max="14847" width="8.85546875" style="1" customWidth="1"/>
    <col min="14848" max="14848" width="78.42578125" style="1" customWidth="1"/>
    <col min="14849" max="14849" width="21.140625" style="1" customWidth="1"/>
    <col min="14850" max="14850" width="19.5703125" style="1" customWidth="1"/>
    <col min="14851" max="14851" width="16.5703125" style="1" customWidth="1"/>
    <col min="14852" max="14853" width="9.140625" style="1"/>
    <col min="14854" max="14854" width="11.28515625" style="1" bestFit="1" customWidth="1"/>
    <col min="14855" max="15102" width="9.140625" style="1"/>
    <col min="15103" max="15103" width="8.85546875" style="1" customWidth="1"/>
    <col min="15104" max="15104" width="78.42578125" style="1" customWidth="1"/>
    <col min="15105" max="15105" width="21.140625" style="1" customWidth="1"/>
    <col min="15106" max="15106" width="19.5703125" style="1" customWidth="1"/>
    <col min="15107" max="15107" width="16.5703125" style="1" customWidth="1"/>
    <col min="15108" max="15109" width="9.140625" style="1"/>
    <col min="15110" max="15110" width="11.28515625" style="1" bestFit="1" customWidth="1"/>
    <col min="15111" max="15358" width="9.140625" style="1"/>
    <col min="15359" max="15359" width="8.85546875" style="1" customWidth="1"/>
    <col min="15360" max="15360" width="78.42578125" style="1" customWidth="1"/>
    <col min="15361" max="15361" width="21.140625" style="1" customWidth="1"/>
    <col min="15362" max="15362" width="19.5703125" style="1" customWidth="1"/>
    <col min="15363" max="15363" width="16.5703125" style="1" customWidth="1"/>
    <col min="15364" max="15365" width="9.140625" style="1"/>
    <col min="15366" max="15366" width="11.28515625" style="1" bestFit="1" customWidth="1"/>
    <col min="15367" max="15614" width="9.140625" style="1"/>
    <col min="15615" max="15615" width="8.85546875" style="1" customWidth="1"/>
    <col min="15616" max="15616" width="78.42578125" style="1" customWidth="1"/>
    <col min="15617" max="15617" width="21.140625" style="1" customWidth="1"/>
    <col min="15618" max="15618" width="19.5703125" style="1" customWidth="1"/>
    <col min="15619" max="15619" width="16.5703125" style="1" customWidth="1"/>
    <col min="15620" max="15621" width="9.140625" style="1"/>
    <col min="15622" max="15622" width="11.28515625" style="1" bestFit="1" customWidth="1"/>
    <col min="15623" max="15870" width="9.140625" style="1"/>
    <col min="15871" max="15871" width="8.85546875" style="1" customWidth="1"/>
    <col min="15872" max="15872" width="78.42578125" style="1" customWidth="1"/>
    <col min="15873" max="15873" width="21.140625" style="1" customWidth="1"/>
    <col min="15874" max="15874" width="19.5703125" style="1" customWidth="1"/>
    <col min="15875" max="15875" width="16.5703125" style="1" customWidth="1"/>
    <col min="15876" max="15877" width="9.140625" style="1"/>
    <col min="15878" max="15878" width="11.28515625" style="1" bestFit="1" customWidth="1"/>
    <col min="15879" max="16126" width="9.140625" style="1"/>
    <col min="16127" max="16127" width="8.85546875" style="1" customWidth="1"/>
    <col min="16128" max="16128" width="78.42578125" style="1" customWidth="1"/>
    <col min="16129" max="16129" width="21.140625" style="1" customWidth="1"/>
    <col min="16130" max="16130" width="19.5703125" style="1" customWidth="1"/>
    <col min="16131" max="16131" width="16.5703125" style="1" customWidth="1"/>
    <col min="16132" max="16133" width="9.140625" style="1"/>
    <col min="16134" max="16134" width="11.28515625" style="1" bestFit="1" customWidth="1"/>
    <col min="16135" max="16384" width="9.140625" style="1"/>
  </cols>
  <sheetData>
    <row r="1" spans="1:6" ht="27.75" customHeight="1" x14ac:dyDescent="0.3">
      <c r="C1" s="29" t="s">
        <v>31</v>
      </c>
    </row>
    <row r="2" spans="1:6" ht="15.75" customHeight="1" x14ac:dyDescent="0.3">
      <c r="A2" s="3"/>
      <c r="B2" s="3"/>
      <c r="C2" s="3"/>
    </row>
    <row r="3" spans="1:6" ht="86.25" customHeight="1" x14ac:dyDescent="0.3">
      <c r="A3" s="90" t="s">
        <v>85</v>
      </c>
      <c r="B3" s="90"/>
      <c r="C3" s="90"/>
      <c r="F3" s="88"/>
    </row>
    <row r="4" spans="1:6" ht="15" customHeight="1" x14ac:dyDescent="0.3">
      <c r="A4" s="4"/>
      <c r="B4" s="4"/>
      <c r="C4" s="38"/>
      <c r="F4" s="88"/>
    </row>
    <row r="5" spans="1:6" ht="18.75" customHeight="1" x14ac:dyDescent="0.3">
      <c r="A5" s="4"/>
      <c r="B5" s="83" t="s">
        <v>3</v>
      </c>
      <c r="C5" s="83"/>
      <c r="F5" s="88"/>
    </row>
    <row r="6" spans="1:6" ht="44.25" customHeight="1" x14ac:dyDescent="0.3">
      <c r="A6" s="5" t="s">
        <v>4</v>
      </c>
      <c r="B6" s="5" t="s">
        <v>8</v>
      </c>
      <c r="C6" s="6" t="s">
        <v>74</v>
      </c>
      <c r="F6" s="88"/>
    </row>
    <row r="7" spans="1:6" x14ac:dyDescent="0.3">
      <c r="A7" s="7">
        <v>1</v>
      </c>
      <c r="B7" s="7">
        <v>2</v>
      </c>
      <c r="C7" s="8">
        <v>3</v>
      </c>
      <c r="F7" s="88"/>
    </row>
    <row r="8" spans="1:6" x14ac:dyDescent="0.3">
      <c r="A8" s="7">
        <v>1</v>
      </c>
      <c r="B8" s="12" t="s">
        <v>11</v>
      </c>
      <c r="C8" s="35">
        <v>4655.6000000000004</v>
      </c>
      <c r="F8" s="49"/>
    </row>
    <row r="9" spans="1:6" x14ac:dyDescent="0.3">
      <c r="A9" s="7">
        <v>2</v>
      </c>
      <c r="B9" s="13" t="s">
        <v>19</v>
      </c>
      <c r="C9" s="74">
        <v>4149.8513800000001</v>
      </c>
    </row>
    <row r="10" spans="1:6" x14ac:dyDescent="0.3">
      <c r="A10" s="7">
        <v>3</v>
      </c>
      <c r="B10" s="13" t="s">
        <v>20</v>
      </c>
      <c r="C10" s="74">
        <v>2759.1501499999999</v>
      </c>
    </row>
    <row r="11" spans="1:6" x14ac:dyDescent="0.3">
      <c r="A11" s="91" t="s">
        <v>24</v>
      </c>
      <c r="B11" s="91"/>
      <c r="C11" s="75">
        <f>C8+C9+C10</f>
        <v>11564.60153</v>
      </c>
    </row>
  </sheetData>
  <mergeCells count="4">
    <mergeCell ref="A3:C3"/>
    <mergeCell ref="F3:F7"/>
    <mergeCell ref="B5:C5"/>
    <mergeCell ref="A11:B11"/>
  </mergeCells>
  <pageMargins left="0.98425196850393704" right="0.78740157480314965" top="0.78740157480314965" bottom="0.78740157480314965" header="0.31496062992125984" footer="0.31496062992125984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41"/>
  <sheetViews>
    <sheetView view="pageBreakPreview" zoomScale="90" zoomScaleNormal="60" zoomScaleSheetLayoutView="90" workbookViewId="0">
      <selection activeCell="C37" sqref="C37"/>
    </sheetView>
  </sheetViews>
  <sheetFormatPr defaultRowHeight="18.75" x14ac:dyDescent="0.3"/>
  <cols>
    <col min="1" max="1" width="7.7109375" style="56" customWidth="1"/>
    <col min="2" max="2" width="79.85546875" style="56" customWidth="1"/>
    <col min="3" max="3" width="29.42578125" style="69" customWidth="1"/>
    <col min="4" max="4" width="150.85546875" style="56" customWidth="1"/>
    <col min="5" max="252" width="9.140625" style="56"/>
    <col min="253" max="253" width="8.85546875" style="56" customWidth="1"/>
    <col min="254" max="254" width="78.42578125" style="56" customWidth="1"/>
    <col min="255" max="255" width="21.140625" style="56" customWidth="1"/>
    <col min="256" max="256" width="19.5703125" style="56" customWidth="1"/>
    <col min="257" max="257" width="16.5703125" style="56" customWidth="1"/>
    <col min="258" max="259" width="9.140625" style="56"/>
    <col min="260" max="260" width="11.28515625" style="56" bestFit="1" customWidth="1"/>
    <col min="261" max="508" width="9.140625" style="56"/>
    <col min="509" max="509" width="8.85546875" style="56" customWidth="1"/>
    <col min="510" max="510" width="78.42578125" style="56" customWidth="1"/>
    <col min="511" max="511" width="21.140625" style="56" customWidth="1"/>
    <col min="512" max="512" width="19.5703125" style="56" customWidth="1"/>
    <col min="513" max="513" width="16.5703125" style="56" customWidth="1"/>
    <col min="514" max="515" width="9.140625" style="56"/>
    <col min="516" max="516" width="11.28515625" style="56" bestFit="1" customWidth="1"/>
    <col min="517" max="764" width="9.140625" style="56"/>
    <col min="765" max="765" width="8.85546875" style="56" customWidth="1"/>
    <col min="766" max="766" width="78.42578125" style="56" customWidth="1"/>
    <col min="767" max="767" width="21.140625" style="56" customWidth="1"/>
    <col min="768" max="768" width="19.5703125" style="56" customWidth="1"/>
    <col min="769" max="769" width="16.5703125" style="56" customWidth="1"/>
    <col min="770" max="771" width="9.140625" style="56"/>
    <col min="772" max="772" width="11.28515625" style="56" bestFit="1" customWidth="1"/>
    <col min="773" max="1020" width="9.140625" style="56"/>
    <col min="1021" max="1021" width="8.85546875" style="56" customWidth="1"/>
    <col min="1022" max="1022" width="78.42578125" style="56" customWidth="1"/>
    <col min="1023" max="1023" width="21.140625" style="56" customWidth="1"/>
    <col min="1024" max="1024" width="19.5703125" style="56" customWidth="1"/>
    <col min="1025" max="1025" width="16.5703125" style="56" customWidth="1"/>
    <col min="1026" max="1027" width="9.140625" style="56"/>
    <col min="1028" max="1028" width="11.28515625" style="56" bestFit="1" customWidth="1"/>
    <col min="1029" max="1276" width="9.140625" style="56"/>
    <col min="1277" max="1277" width="8.85546875" style="56" customWidth="1"/>
    <col min="1278" max="1278" width="78.42578125" style="56" customWidth="1"/>
    <col min="1279" max="1279" width="21.140625" style="56" customWidth="1"/>
    <col min="1280" max="1280" width="19.5703125" style="56" customWidth="1"/>
    <col min="1281" max="1281" width="16.5703125" style="56" customWidth="1"/>
    <col min="1282" max="1283" width="9.140625" style="56"/>
    <col min="1284" max="1284" width="11.28515625" style="56" bestFit="1" customWidth="1"/>
    <col min="1285" max="1532" width="9.140625" style="56"/>
    <col min="1533" max="1533" width="8.85546875" style="56" customWidth="1"/>
    <col min="1534" max="1534" width="78.42578125" style="56" customWidth="1"/>
    <col min="1535" max="1535" width="21.140625" style="56" customWidth="1"/>
    <col min="1536" max="1536" width="19.5703125" style="56" customWidth="1"/>
    <col min="1537" max="1537" width="16.5703125" style="56" customWidth="1"/>
    <col min="1538" max="1539" width="9.140625" style="56"/>
    <col min="1540" max="1540" width="11.28515625" style="56" bestFit="1" customWidth="1"/>
    <col min="1541" max="1788" width="9.140625" style="56"/>
    <col min="1789" max="1789" width="8.85546875" style="56" customWidth="1"/>
    <col min="1790" max="1790" width="78.42578125" style="56" customWidth="1"/>
    <col min="1791" max="1791" width="21.140625" style="56" customWidth="1"/>
    <col min="1792" max="1792" width="19.5703125" style="56" customWidth="1"/>
    <col min="1793" max="1793" width="16.5703125" style="56" customWidth="1"/>
    <col min="1794" max="1795" width="9.140625" style="56"/>
    <col min="1796" max="1796" width="11.28515625" style="56" bestFit="1" customWidth="1"/>
    <col min="1797" max="2044" width="9.140625" style="56"/>
    <col min="2045" max="2045" width="8.85546875" style="56" customWidth="1"/>
    <col min="2046" max="2046" width="78.42578125" style="56" customWidth="1"/>
    <col min="2047" max="2047" width="21.140625" style="56" customWidth="1"/>
    <col min="2048" max="2048" width="19.5703125" style="56" customWidth="1"/>
    <col min="2049" max="2049" width="16.5703125" style="56" customWidth="1"/>
    <col min="2050" max="2051" width="9.140625" style="56"/>
    <col min="2052" max="2052" width="11.28515625" style="56" bestFit="1" customWidth="1"/>
    <col min="2053" max="2300" width="9.140625" style="56"/>
    <col min="2301" max="2301" width="8.85546875" style="56" customWidth="1"/>
    <col min="2302" max="2302" width="78.42578125" style="56" customWidth="1"/>
    <col min="2303" max="2303" width="21.140625" style="56" customWidth="1"/>
    <col min="2304" max="2304" width="19.5703125" style="56" customWidth="1"/>
    <col min="2305" max="2305" width="16.5703125" style="56" customWidth="1"/>
    <col min="2306" max="2307" width="9.140625" style="56"/>
    <col min="2308" max="2308" width="11.28515625" style="56" bestFit="1" customWidth="1"/>
    <col min="2309" max="2556" width="9.140625" style="56"/>
    <col min="2557" max="2557" width="8.85546875" style="56" customWidth="1"/>
    <col min="2558" max="2558" width="78.42578125" style="56" customWidth="1"/>
    <col min="2559" max="2559" width="21.140625" style="56" customWidth="1"/>
    <col min="2560" max="2560" width="19.5703125" style="56" customWidth="1"/>
    <col min="2561" max="2561" width="16.5703125" style="56" customWidth="1"/>
    <col min="2562" max="2563" width="9.140625" style="56"/>
    <col min="2564" max="2564" width="11.28515625" style="56" bestFit="1" customWidth="1"/>
    <col min="2565" max="2812" width="9.140625" style="56"/>
    <col min="2813" max="2813" width="8.85546875" style="56" customWidth="1"/>
    <col min="2814" max="2814" width="78.42578125" style="56" customWidth="1"/>
    <col min="2815" max="2815" width="21.140625" style="56" customWidth="1"/>
    <col min="2816" max="2816" width="19.5703125" style="56" customWidth="1"/>
    <col min="2817" max="2817" width="16.5703125" style="56" customWidth="1"/>
    <col min="2818" max="2819" width="9.140625" style="56"/>
    <col min="2820" max="2820" width="11.28515625" style="56" bestFit="1" customWidth="1"/>
    <col min="2821" max="3068" width="9.140625" style="56"/>
    <col min="3069" max="3069" width="8.85546875" style="56" customWidth="1"/>
    <col min="3070" max="3070" width="78.42578125" style="56" customWidth="1"/>
    <col min="3071" max="3071" width="21.140625" style="56" customWidth="1"/>
    <col min="3072" max="3072" width="19.5703125" style="56" customWidth="1"/>
    <col min="3073" max="3073" width="16.5703125" style="56" customWidth="1"/>
    <col min="3074" max="3075" width="9.140625" style="56"/>
    <col min="3076" max="3076" width="11.28515625" style="56" bestFit="1" customWidth="1"/>
    <col min="3077" max="3324" width="9.140625" style="56"/>
    <col min="3325" max="3325" width="8.85546875" style="56" customWidth="1"/>
    <col min="3326" max="3326" width="78.42578125" style="56" customWidth="1"/>
    <col min="3327" max="3327" width="21.140625" style="56" customWidth="1"/>
    <col min="3328" max="3328" width="19.5703125" style="56" customWidth="1"/>
    <col min="3329" max="3329" width="16.5703125" style="56" customWidth="1"/>
    <col min="3330" max="3331" width="9.140625" style="56"/>
    <col min="3332" max="3332" width="11.28515625" style="56" bestFit="1" customWidth="1"/>
    <col min="3333" max="3580" width="9.140625" style="56"/>
    <col min="3581" max="3581" width="8.85546875" style="56" customWidth="1"/>
    <col min="3582" max="3582" width="78.42578125" style="56" customWidth="1"/>
    <col min="3583" max="3583" width="21.140625" style="56" customWidth="1"/>
    <col min="3584" max="3584" width="19.5703125" style="56" customWidth="1"/>
    <col min="3585" max="3585" width="16.5703125" style="56" customWidth="1"/>
    <col min="3586" max="3587" width="9.140625" style="56"/>
    <col min="3588" max="3588" width="11.28515625" style="56" bestFit="1" customWidth="1"/>
    <col min="3589" max="3836" width="9.140625" style="56"/>
    <col min="3837" max="3837" width="8.85546875" style="56" customWidth="1"/>
    <col min="3838" max="3838" width="78.42578125" style="56" customWidth="1"/>
    <col min="3839" max="3839" width="21.140625" style="56" customWidth="1"/>
    <col min="3840" max="3840" width="19.5703125" style="56" customWidth="1"/>
    <col min="3841" max="3841" width="16.5703125" style="56" customWidth="1"/>
    <col min="3842" max="3843" width="9.140625" style="56"/>
    <col min="3844" max="3844" width="11.28515625" style="56" bestFit="1" customWidth="1"/>
    <col min="3845" max="4092" width="9.140625" style="56"/>
    <col min="4093" max="4093" width="8.85546875" style="56" customWidth="1"/>
    <col min="4094" max="4094" width="78.42578125" style="56" customWidth="1"/>
    <col min="4095" max="4095" width="21.140625" style="56" customWidth="1"/>
    <col min="4096" max="4096" width="19.5703125" style="56" customWidth="1"/>
    <col min="4097" max="4097" width="16.5703125" style="56" customWidth="1"/>
    <col min="4098" max="4099" width="9.140625" style="56"/>
    <col min="4100" max="4100" width="11.28515625" style="56" bestFit="1" customWidth="1"/>
    <col min="4101" max="4348" width="9.140625" style="56"/>
    <col min="4349" max="4349" width="8.85546875" style="56" customWidth="1"/>
    <col min="4350" max="4350" width="78.42578125" style="56" customWidth="1"/>
    <col min="4351" max="4351" width="21.140625" style="56" customWidth="1"/>
    <col min="4352" max="4352" width="19.5703125" style="56" customWidth="1"/>
    <col min="4353" max="4353" width="16.5703125" style="56" customWidth="1"/>
    <col min="4354" max="4355" width="9.140625" style="56"/>
    <col min="4356" max="4356" width="11.28515625" style="56" bestFit="1" customWidth="1"/>
    <col min="4357" max="4604" width="9.140625" style="56"/>
    <col min="4605" max="4605" width="8.85546875" style="56" customWidth="1"/>
    <col min="4606" max="4606" width="78.42578125" style="56" customWidth="1"/>
    <col min="4607" max="4607" width="21.140625" style="56" customWidth="1"/>
    <col min="4608" max="4608" width="19.5703125" style="56" customWidth="1"/>
    <col min="4609" max="4609" width="16.5703125" style="56" customWidth="1"/>
    <col min="4610" max="4611" width="9.140625" style="56"/>
    <col min="4612" max="4612" width="11.28515625" style="56" bestFit="1" customWidth="1"/>
    <col min="4613" max="4860" width="9.140625" style="56"/>
    <col min="4861" max="4861" width="8.85546875" style="56" customWidth="1"/>
    <col min="4862" max="4862" width="78.42578125" style="56" customWidth="1"/>
    <col min="4863" max="4863" width="21.140625" style="56" customWidth="1"/>
    <col min="4864" max="4864" width="19.5703125" style="56" customWidth="1"/>
    <col min="4865" max="4865" width="16.5703125" style="56" customWidth="1"/>
    <col min="4866" max="4867" width="9.140625" style="56"/>
    <col min="4868" max="4868" width="11.28515625" style="56" bestFit="1" customWidth="1"/>
    <col min="4869" max="5116" width="9.140625" style="56"/>
    <col min="5117" max="5117" width="8.85546875" style="56" customWidth="1"/>
    <col min="5118" max="5118" width="78.42578125" style="56" customWidth="1"/>
    <col min="5119" max="5119" width="21.140625" style="56" customWidth="1"/>
    <col min="5120" max="5120" width="19.5703125" style="56" customWidth="1"/>
    <col min="5121" max="5121" width="16.5703125" style="56" customWidth="1"/>
    <col min="5122" max="5123" width="9.140625" style="56"/>
    <col min="5124" max="5124" width="11.28515625" style="56" bestFit="1" customWidth="1"/>
    <col min="5125" max="5372" width="9.140625" style="56"/>
    <col min="5373" max="5373" width="8.85546875" style="56" customWidth="1"/>
    <col min="5374" max="5374" width="78.42578125" style="56" customWidth="1"/>
    <col min="5375" max="5375" width="21.140625" style="56" customWidth="1"/>
    <col min="5376" max="5376" width="19.5703125" style="56" customWidth="1"/>
    <col min="5377" max="5377" width="16.5703125" style="56" customWidth="1"/>
    <col min="5378" max="5379" width="9.140625" style="56"/>
    <col min="5380" max="5380" width="11.28515625" style="56" bestFit="1" customWidth="1"/>
    <col min="5381" max="5628" width="9.140625" style="56"/>
    <col min="5629" max="5629" width="8.85546875" style="56" customWidth="1"/>
    <col min="5630" max="5630" width="78.42578125" style="56" customWidth="1"/>
    <col min="5631" max="5631" width="21.140625" style="56" customWidth="1"/>
    <col min="5632" max="5632" width="19.5703125" style="56" customWidth="1"/>
    <col min="5633" max="5633" width="16.5703125" style="56" customWidth="1"/>
    <col min="5634" max="5635" width="9.140625" style="56"/>
    <col min="5636" max="5636" width="11.28515625" style="56" bestFit="1" customWidth="1"/>
    <col min="5637" max="5884" width="9.140625" style="56"/>
    <col min="5885" max="5885" width="8.85546875" style="56" customWidth="1"/>
    <col min="5886" max="5886" width="78.42578125" style="56" customWidth="1"/>
    <col min="5887" max="5887" width="21.140625" style="56" customWidth="1"/>
    <col min="5888" max="5888" width="19.5703125" style="56" customWidth="1"/>
    <col min="5889" max="5889" width="16.5703125" style="56" customWidth="1"/>
    <col min="5890" max="5891" width="9.140625" style="56"/>
    <col min="5892" max="5892" width="11.28515625" style="56" bestFit="1" customWidth="1"/>
    <col min="5893" max="6140" width="9.140625" style="56"/>
    <col min="6141" max="6141" width="8.85546875" style="56" customWidth="1"/>
    <col min="6142" max="6142" width="78.42578125" style="56" customWidth="1"/>
    <col min="6143" max="6143" width="21.140625" style="56" customWidth="1"/>
    <col min="6144" max="6144" width="19.5703125" style="56" customWidth="1"/>
    <col min="6145" max="6145" width="16.5703125" style="56" customWidth="1"/>
    <col min="6146" max="6147" width="9.140625" style="56"/>
    <col min="6148" max="6148" width="11.28515625" style="56" bestFit="1" customWidth="1"/>
    <col min="6149" max="6396" width="9.140625" style="56"/>
    <col min="6397" max="6397" width="8.85546875" style="56" customWidth="1"/>
    <col min="6398" max="6398" width="78.42578125" style="56" customWidth="1"/>
    <col min="6399" max="6399" width="21.140625" style="56" customWidth="1"/>
    <col min="6400" max="6400" width="19.5703125" style="56" customWidth="1"/>
    <col min="6401" max="6401" width="16.5703125" style="56" customWidth="1"/>
    <col min="6402" max="6403" width="9.140625" style="56"/>
    <col min="6404" max="6404" width="11.28515625" style="56" bestFit="1" customWidth="1"/>
    <col min="6405" max="6652" width="9.140625" style="56"/>
    <col min="6653" max="6653" width="8.85546875" style="56" customWidth="1"/>
    <col min="6654" max="6654" width="78.42578125" style="56" customWidth="1"/>
    <col min="6655" max="6655" width="21.140625" style="56" customWidth="1"/>
    <col min="6656" max="6656" width="19.5703125" style="56" customWidth="1"/>
    <col min="6657" max="6657" width="16.5703125" style="56" customWidth="1"/>
    <col min="6658" max="6659" width="9.140625" style="56"/>
    <col min="6660" max="6660" width="11.28515625" style="56" bestFit="1" customWidth="1"/>
    <col min="6661" max="6908" width="9.140625" style="56"/>
    <col min="6909" max="6909" width="8.85546875" style="56" customWidth="1"/>
    <col min="6910" max="6910" width="78.42578125" style="56" customWidth="1"/>
    <col min="6911" max="6911" width="21.140625" style="56" customWidth="1"/>
    <col min="6912" max="6912" width="19.5703125" style="56" customWidth="1"/>
    <col min="6913" max="6913" width="16.5703125" style="56" customWidth="1"/>
    <col min="6914" max="6915" width="9.140625" style="56"/>
    <col min="6916" max="6916" width="11.28515625" style="56" bestFit="1" customWidth="1"/>
    <col min="6917" max="7164" width="9.140625" style="56"/>
    <col min="7165" max="7165" width="8.85546875" style="56" customWidth="1"/>
    <col min="7166" max="7166" width="78.42578125" style="56" customWidth="1"/>
    <col min="7167" max="7167" width="21.140625" style="56" customWidth="1"/>
    <col min="7168" max="7168" width="19.5703125" style="56" customWidth="1"/>
    <col min="7169" max="7169" width="16.5703125" style="56" customWidth="1"/>
    <col min="7170" max="7171" width="9.140625" style="56"/>
    <col min="7172" max="7172" width="11.28515625" style="56" bestFit="1" customWidth="1"/>
    <col min="7173" max="7420" width="9.140625" style="56"/>
    <col min="7421" max="7421" width="8.85546875" style="56" customWidth="1"/>
    <col min="7422" max="7422" width="78.42578125" style="56" customWidth="1"/>
    <col min="7423" max="7423" width="21.140625" style="56" customWidth="1"/>
    <col min="7424" max="7424" width="19.5703125" style="56" customWidth="1"/>
    <col min="7425" max="7425" width="16.5703125" style="56" customWidth="1"/>
    <col min="7426" max="7427" width="9.140625" style="56"/>
    <col min="7428" max="7428" width="11.28515625" style="56" bestFit="1" customWidth="1"/>
    <col min="7429" max="7676" width="9.140625" style="56"/>
    <col min="7677" max="7677" width="8.85546875" style="56" customWidth="1"/>
    <col min="7678" max="7678" width="78.42578125" style="56" customWidth="1"/>
    <col min="7679" max="7679" width="21.140625" style="56" customWidth="1"/>
    <col min="7680" max="7680" width="19.5703125" style="56" customWidth="1"/>
    <col min="7681" max="7681" width="16.5703125" style="56" customWidth="1"/>
    <col min="7682" max="7683" width="9.140625" style="56"/>
    <col min="7684" max="7684" width="11.28515625" style="56" bestFit="1" customWidth="1"/>
    <col min="7685" max="7932" width="9.140625" style="56"/>
    <col min="7933" max="7933" width="8.85546875" style="56" customWidth="1"/>
    <col min="7934" max="7934" width="78.42578125" style="56" customWidth="1"/>
    <col min="7935" max="7935" width="21.140625" style="56" customWidth="1"/>
    <col min="7936" max="7936" width="19.5703125" style="56" customWidth="1"/>
    <col min="7937" max="7937" width="16.5703125" style="56" customWidth="1"/>
    <col min="7938" max="7939" width="9.140625" style="56"/>
    <col min="7940" max="7940" width="11.28515625" style="56" bestFit="1" customWidth="1"/>
    <col min="7941" max="8188" width="9.140625" style="56"/>
    <col min="8189" max="8189" width="8.85546875" style="56" customWidth="1"/>
    <col min="8190" max="8190" width="78.42578125" style="56" customWidth="1"/>
    <col min="8191" max="8191" width="21.140625" style="56" customWidth="1"/>
    <col min="8192" max="8192" width="19.5703125" style="56" customWidth="1"/>
    <col min="8193" max="8193" width="16.5703125" style="56" customWidth="1"/>
    <col min="8194" max="8195" width="9.140625" style="56"/>
    <col min="8196" max="8196" width="11.28515625" style="56" bestFit="1" customWidth="1"/>
    <col min="8197" max="8444" width="9.140625" style="56"/>
    <col min="8445" max="8445" width="8.85546875" style="56" customWidth="1"/>
    <col min="8446" max="8446" width="78.42578125" style="56" customWidth="1"/>
    <col min="8447" max="8447" width="21.140625" style="56" customWidth="1"/>
    <col min="8448" max="8448" width="19.5703125" style="56" customWidth="1"/>
    <col min="8449" max="8449" width="16.5703125" style="56" customWidth="1"/>
    <col min="8450" max="8451" width="9.140625" style="56"/>
    <col min="8452" max="8452" width="11.28515625" style="56" bestFit="1" customWidth="1"/>
    <col min="8453" max="8700" width="9.140625" style="56"/>
    <col min="8701" max="8701" width="8.85546875" style="56" customWidth="1"/>
    <col min="8702" max="8702" width="78.42578125" style="56" customWidth="1"/>
    <col min="8703" max="8703" width="21.140625" style="56" customWidth="1"/>
    <col min="8704" max="8704" width="19.5703125" style="56" customWidth="1"/>
    <col min="8705" max="8705" width="16.5703125" style="56" customWidth="1"/>
    <col min="8706" max="8707" width="9.140625" style="56"/>
    <col min="8708" max="8708" width="11.28515625" style="56" bestFit="1" customWidth="1"/>
    <col min="8709" max="8956" width="9.140625" style="56"/>
    <col min="8957" max="8957" width="8.85546875" style="56" customWidth="1"/>
    <col min="8958" max="8958" width="78.42578125" style="56" customWidth="1"/>
    <col min="8959" max="8959" width="21.140625" style="56" customWidth="1"/>
    <col min="8960" max="8960" width="19.5703125" style="56" customWidth="1"/>
    <col min="8961" max="8961" width="16.5703125" style="56" customWidth="1"/>
    <col min="8962" max="8963" width="9.140625" style="56"/>
    <col min="8964" max="8964" width="11.28515625" style="56" bestFit="1" customWidth="1"/>
    <col min="8965" max="9212" width="9.140625" style="56"/>
    <col min="9213" max="9213" width="8.85546875" style="56" customWidth="1"/>
    <col min="9214" max="9214" width="78.42578125" style="56" customWidth="1"/>
    <col min="9215" max="9215" width="21.140625" style="56" customWidth="1"/>
    <col min="9216" max="9216" width="19.5703125" style="56" customWidth="1"/>
    <col min="9217" max="9217" width="16.5703125" style="56" customWidth="1"/>
    <col min="9218" max="9219" width="9.140625" style="56"/>
    <col min="9220" max="9220" width="11.28515625" style="56" bestFit="1" customWidth="1"/>
    <col min="9221" max="9468" width="9.140625" style="56"/>
    <col min="9469" max="9469" width="8.85546875" style="56" customWidth="1"/>
    <col min="9470" max="9470" width="78.42578125" style="56" customWidth="1"/>
    <col min="9471" max="9471" width="21.140625" style="56" customWidth="1"/>
    <col min="9472" max="9472" width="19.5703125" style="56" customWidth="1"/>
    <col min="9473" max="9473" width="16.5703125" style="56" customWidth="1"/>
    <col min="9474" max="9475" width="9.140625" style="56"/>
    <col min="9476" max="9476" width="11.28515625" style="56" bestFit="1" customWidth="1"/>
    <col min="9477" max="9724" width="9.140625" style="56"/>
    <col min="9725" max="9725" width="8.85546875" style="56" customWidth="1"/>
    <col min="9726" max="9726" width="78.42578125" style="56" customWidth="1"/>
    <col min="9727" max="9727" width="21.140625" style="56" customWidth="1"/>
    <col min="9728" max="9728" width="19.5703125" style="56" customWidth="1"/>
    <col min="9729" max="9729" width="16.5703125" style="56" customWidth="1"/>
    <col min="9730" max="9731" width="9.140625" style="56"/>
    <col min="9732" max="9732" width="11.28515625" style="56" bestFit="1" customWidth="1"/>
    <col min="9733" max="9980" width="9.140625" style="56"/>
    <col min="9981" max="9981" width="8.85546875" style="56" customWidth="1"/>
    <col min="9982" max="9982" width="78.42578125" style="56" customWidth="1"/>
    <col min="9983" max="9983" width="21.140625" style="56" customWidth="1"/>
    <col min="9984" max="9984" width="19.5703125" style="56" customWidth="1"/>
    <col min="9985" max="9985" width="16.5703125" style="56" customWidth="1"/>
    <col min="9986" max="9987" width="9.140625" style="56"/>
    <col min="9988" max="9988" width="11.28515625" style="56" bestFit="1" customWidth="1"/>
    <col min="9989" max="10236" width="9.140625" style="56"/>
    <col min="10237" max="10237" width="8.85546875" style="56" customWidth="1"/>
    <col min="10238" max="10238" width="78.42578125" style="56" customWidth="1"/>
    <col min="10239" max="10239" width="21.140625" style="56" customWidth="1"/>
    <col min="10240" max="10240" width="19.5703125" style="56" customWidth="1"/>
    <col min="10241" max="10241" width="16.5703125" style="56" customWidth="1"/>
    <col min="10242" max="10243" width="9.140625" style="56"/>
    <col min="10244" max="10244" width="11.28515625" style="56" bestFit="1" customWidth="1"/>
    <col min="10245" max="10492" width="9.140625" style="56"/>
    <col min="10493" max="10493" width="8.85546875" style="56" customWidth="1"/>
    <col min="10494" max="10494" width="78.42578125" style="56" customWidth="1"/>
    <col min="10495" max="10495" width="21.140625" style="56" customWidth="1"/>
    <col min="10496" max="10496" width="19.5703125" style="56" customWidth="1"/>
    <col min="10497" max="10497" width="16.5703125" style="56" customWidth="1"/>
    <col min="10498" max="10499" width="9.140625" style="56"/>
    <col min="10500" max="10500" width="11.28515625" style="56" bestFit="1" customWidth="1"/>
    <col min="10501" max="10748" width="9.140625" style="56"/>
    <col min="10749" max="10749" width="8.85546875" style="56" customWidth="1"/>
    <col min="10750" max="10750" width="78.42578125" style="56" customWidth="1"/>
    <col min="10751" max="10751" width="21.140625" style="56" customWidth="1"/>
    <col min="10752" max="10752" width="19.5703125" style="56" customWidth="1"/>
    <col min="10753" max="10753" width="16.5703125" style="56" customWidth="1"/>
    <col min="10754" max="10755" width="9.140625" style="56"/>
    <col min="10756" max="10756" width="11.28515625" style="56" bestFit="1" customWidth="1"/>
    <col min="10757" max="11004" width="9.140625" style="56"/>
    <col min="11005" max="11005" width="8.85546875" style="56" customWidth="1"/>
    <col min="11006" max="11006" width="78.42578125" style="56" customWidth="1"/>
    <col min="11007" max="11007" width="21.140625" style="56" customWidth="1"/>
    <col min="11008" max="11008" width="19.5703125" style="56" customWidth="1"/>
    <col min="11009" max="11009" width="16.5703125" style="56" customWidth="1"/>
    <col min="11010" max="11011" width="9.140625" style="56"/>
    <col min="11012" max="11012" width="11.28515625" style="56" bestFit="1" customWidth="1"/>
    <col min="11013" max="11260" width="9.140625" style="56"/>
    <col min="11261" max="11261" width="8.85546875" style="56" customWidth="1"/>
    <col min="11262" max="11262" width="78.42578125" style="56" customWidth="1"/>
    <col min="11263" max="11263" width="21.140625" style="56" customWidth="1"/>
    <col min="11264" max="11264" width="19.5703125" style="56" customWidth="1"/>
    <col min="11265" max="11265" width="16.5703125" style="56" customWidth="1"/>
    <col min="11266" max="11267" width="9.140625" style="56"/>
    <col min="11268" max="11268" width="11.28515625" style="56" bestFit="1" customWidth="1"/>
    <col min="11269" max="11516" width="9.140625" style="56"/>
    <col min="11517" max="11517" width="8.85546875" style="56" customWidth="1"/>
    <col min="11518" max="11518" width="78.42578125" style="56" customWidth="1"/>
    <col min="11519" max="11519" width="21.140625" style="56" customWidth="1"/>
    <col min="11520" max="11520" width="19.5703125" style="56" customWidth="1"/>
    <col min="11521" max="11521" width="16.5703125" style="56" customWidth="1"/>
    <col min="11522" max="11523" width="9.140625" style="56"/>
    <col min="11524" max="11524" width="11.28515625" style="56" bestFit="1" customWidth="1"/>
    <col min="11525" max="11772" width="9.140625" style="56"/>
    <col min="11773" max="11773" width="8.85546875" style="56" customWidth="1"/>
    <col min="11774" max="11774" width="78.42578125" style="56" customWidth="1"/>
    <col min="11775" max="11775" width="21.140625" style="56" customWidth="1"/>
    <col min="11776" max="11776" width="19.5703125" style="56" customWidth="1"/>
    <col min="11777" max="11777" width="16.5703125" style="56" customWidth="1"/>
    <col min="11778" max="11779" width="9.140625" style="56"/>
    <col min="11780" max="11780" width="11.28515625" style="56" bestFit="1" customWidth="1"/>
    <col min="11781" max="12028" width="9.140625" style="56"/>
    <col min="12029" max="12029" width="8.85546875" style="56" customWidth="1"/>
    <col min="12030" max="12030" width="78.42578125" style="56" customWidth="1"/>
    <col min="12031" max="12031" width="21.140625" style="56" customWidth="1"/>
    <col min="12032" max="12032" width="19.5703125" style="56" customWidth="1"/>
    <col min="12033" max="12033" width="16.5703125" style="56" customWidth="1"/>
    <col min="12034" max="12035" width="9.140625" style="56"/>
    <col min="12036" max="12036" width="11.28515625" style="56" bestFit="1" customWidth="1"/>
    <col min="12037" max="12284" width="9.140625" style="56"/>
    <col min="12285" max="12285" width="8.85546875" style="56" customWidth="1"/>
    <col min="12286" max="12286" width="78.42578125" style="56" customWidth="1"/>
    <col min="12287" max="12287" width="21.140625" style="56" customWidth="1"/>
    <col min="12288" max="12288" width="19.5703125" style="56" customWidth="1"/>
    <col min="12289" max="12289" width="16.5703125" style="56" customWidth="1"/>
    <col min="12290" max="12291" width="9.140625" style="56"/>
    <col min="12292" max="12292" width="11.28515625" style="56" bestFit="1" customWidth="1"/>
    <col min="12293" max="12540" width="9.140625" style="56"/>
    <col min="12541" max="12541" width="8.85546875" style="56" customWidth="1"/>
    <col min="12542" max="12542" width="78.42578125" style="56" customWidth="1"/>
    <col min="12543" max="12543" width="21.140625" style="56" customWidth="1"/>
    <col min="12544" max="12544" width="19.5703125" style="56" customWidth="1"/>
    <col min="12545" max="12545" width="16.5703125" style="56" customWidth="1"/>
    <col min="12546" max="12547" width="9.140625" style="56"/>
    <col min="12548" max="12548" width="11.28515625" style="56" bestFit="1" customWidth="1"/>
    <col min="12549" max="12796" width="9.140625" style="56"/>
    <col min="12797" max="12797" width="8.85546875" style="56" customWidth="1"/>
    <col min="12798" max="12798" width="78.42578125" style="56" customWidth="1"/>
    <col min="12799" max="12799" width="21.140625" style="56" customWidth="1"/>
    <col min="12800" max="12800" width="19.5703125" style="56" customWidth="1"/>
    <col min="12801" max="12801" width="16.5703125" style="56" customWidth="1"/>
    <col min="12802" max="12803" width="9.140625" style="56"/>
    <col min="12804" max="12804" width="11.28515625" style="56" bestFit="1" customWidth="1"/>
    <col min="12805" max="13052" width="9.140625" style="56"/>
    <col min="13053" max="13053" width="8.85546875" style="56" customWidth="1"/>
    <col min="13054" max="13054" width="78.42578125" style="56" customWidth="1"/>
    <col min="13055" max="13055" width="21.140625" style="56" customWidth="1"/>
    <col min="13056" max="13056" width="19.5703125" style="56" customWidth="1"/>
    <col min="13057" max="13057" width="16.5703125" style="56" customWidth="1"/>
    <col min="13058" max="13059" width="9.140625" style="56"/>
    <col min="13060" max="13060" width="11.28515625" style="56" bestFit="1" customWidth="1"/>
    <col min="13061" max="13308" width="9.140625" style="56"/>
    <col min="13309" max="13309" width="8.85546875" style="56" customWidth="1"/>
    <col min="13310" max="13310" width="78.42578125" style="56" customWidth="1"/>
    <col min="13311" max="13311" width="21.140625" style="56" customWidth="1"/>
    <col min="13312" max="13312" width="19.5703125" style="56" customWidth="1"/>
    <col min="13313" max="13313" width="16.5703125" style="56" customWidth="1"/>
    <col min="13314" max="13315" width="9.140625" style="56"/>
    <col min="13316" max="13316" width="11.28515625" style="56" bestFit="1" customWidth="1"/>
    <col min="13317" max="13564" width="9.140625" style="56"/>
    <col min="13565" max="13565" width="8.85546875" style="56" customWidth="1"/>
    <col min="13566" max="13566" width="78.42578125" style="56" customWidth="1"/>
    <col min="13567" max="13567" width="21.140625" style="56" customWidth="1"/>
    <col min="13568" max="13568" width="19.5703125" style="56" customWidth="1"/>
    <col min="13569" max="13569" width="16.5703125" style="56" customWidth="1"/>
    <col min="13570" max="13571" width="9.140625" style="56"/>
    <col min="13572" max="13572" width="11.28515625" style="56" bestFit="1" customWidth="1"/>
    <col min="13573" max="13820" width="9.140625" style="56"/>
    <col min="13821" max="13821" width="8.85546875" style="56" customWidth="1"/>
    <col min="13822" max="13822" width="78.42578125" style="56" customWidth="1"/>
    <col min="13823" max="13823" width="21.140625" style="56" customWidth="1"/>
    <col min="13824" max="13824" width="19.5703125" style="56" customWidth="1"/>
    <col min="13825" max="13825" width="16.5703125" style="56" customWidth="1"/>
    <col min="13826" max="13827" width="9.140625" style="56"/>
    <col min="13828" max="13828" width="11.28515625" style="56" bestFit="1" customWidth="1"/>
    <col min="13829" max="14076" width="9.140625" style="56"/>
    <col min="14077" max="14077" width="8.85546875" style="56" customWidth="1"/>
    <col min="14078" max="14078" width="78.42578125" style="56" customWidth="1"/>
    <col min="14079" max="14079" width="21.140625" style="56" customWidth="1"/>
    <col min="14080" max="14080" width="19.5703125" style="56" customWidth="1"/>
    <col min="14081" max="14081" width="16.5703125" style="56" customWidth="1"/>
    <col min="14082" max="14083" width="9.140625" style="56"/>
    <col min="14084" max="14084" width="11.28515625" style="56" bestFit="1" customWidth="1"/>
    <col min="14085" max="14332" width="9.140625" style="56"/>
    <col min="14333" max="14333" width="8.85546875" style="56" customWidth="1"/>
    <col min="14334" max="14334" width="78.42578125" style="56" customWidth="1"/>
    <col min="14335" max="14335" width="21.140625" style="56" customWidth="1"/>
    <col min="14336" max="14336" width="19.5703125" style="56" customWidth="1"/>
    <col min="14337" max="14337" width="16.5703125" style="56" customWidth="1"/>
    <col min="14338" max="14339" width="9.140625" style="56"/>
    <col min="14340" max="14340" width="11.28515625" style="56" bestFit="1" customWidth="1"/>
    <col min="14341" max="14588" width="9.140625" style="56"/>
    <col min="14589" max="14589" width="8.85546875" style="56" customWidth="1"/>
    <col min="14590" max="14590" width="78.42578125" style="56" customWidth="1"/>
    <col min="14591" max="14591" width="21.140625" style="56" customWidth="1"/>
    <col min="14592" max="14592" width="19.5703125" style="56" customWidth="1"/>
    <col min="14593" max="14593" width="16.5703125" style="56" customWidth="1"/>
    <col min="14594" max="14595" width="9.140625" style="56"/>
    <col min="14596" max="14596" width="11.28515625" style="56" bestFit="1" customWidth="1"/>
    <col min="14597" max="14844" width="9.140625" style="56"/>
    <col min="14845" max="14845" width="8.85546875" style="56" customWidth="1"/>
    <col min="14846" max="14846" width="78.42578125" style="56" customWidth="1"/>
    <col min="14847" max="14847" width="21.140625" style="56" customWidth="1"/>
    <col min="14848" max="14848" width="19.5703125" style="56" customWidth="1"/>
    <col min="14849" max="14849" width="16.5703125" style="56" customWidth="1"/>
    <col min="14850" max="14851" width="9.140625" style="56"/>
    <col min="14852" max="14852" width="11.28515625" style="56" bestFit="1" customWidth="1"/>
    <col min="14853" max="15100" width="9.140625" style="56"/>
    <col min="15101" max="15101" width="8.85546875" style="56" customWidth="1"/>
    <col min="15102" max="15102" width="78.42578125" style="56" customWidth="1"/>
    <col min="15103" max="15103" width="21.140625" style="56" customWidth="1"/>
    <col min="15104" max="15104" width="19.5703125" style="56" customWidth="1"/>
    <col min="15105" max="15105" width="16.5703125" style="56" customWidth="1"/>
    <col min="15106" max="15107" width="9.140625" style="56"/>
    <col min="15108" max="15108" width="11.28515625" style="56" bestFit="1" customWidth="1"/>
    <col min="15109" max="15356" width="9.140625" style="56"/>
    <col min="15357" max="15357" width="8.85546875" style="56" customWidth="1"/>
    <col min="15358" max="15358" width="78.42578125" style="56" customWidth="1"/>
    <col min="15359" max="15359" width="21.140625" style="56" customWidth="1"/>
    <col min="15360" max="15360" width="19.5703125" style="56" customWidth="1"/>
    <col min="15361" max="15361" width="16.5703125" style="56" customWidth="1"/>
    <col min="15362" max="15363" width="9.140625" style="56"/>
    <col min="15364" max="15364" width="11.28515625" style="56" bestFit="1" customWidth="1"/>
    <col min="15365" max="15612" width="9.140625" style="56"/>
    <col min="15613" max="15613" width="8.85546875" style="56" customWidth="1"/>
    <col min="15614" max="15614" width="78.42578125" style="56" customWidth="1"/>
    <col min="15615" max="15615" width="21.140625" style="56" customWidth="1"/>
    <col min="15616" max="15616" width="19.5703125" style="56" customWidth="1"/>
    <col min="15617" max="15617" width="16.5703125" style="56" customWidth="1"/>
    <col min="15618" max="15619" width="9.140625" style="56"/>
    <col min="15620" max="15620" width="11.28515625" style="56" bestFit="1" customWidth="1"/>
    <col min="15621" max="15868" width="9.140625" style="56"/>
    <col min="15869" max="15869" width="8.85546875" style="56" customWidth="1"/>
    <col min="15870" max="15870" width="78.42578125" style="56" customWidth="1"/>
    <col min="15871" max="15871" width="21.140625" style="56" customWidth="1"/>
    <col min="15872" max="15872" width="19.5703125" style="56" customWidth="1"/>
    <col min="15873" max="15873" width="16.5703125" style="56" customWidth="1"/>
    <col min="15874" max="15875" width="9.140625" style="56"/>
    <col min="15876" max="15876" width="11.28515625" style="56" bestFit="1" customWidth="1"/>
    <col min="15877" max="16124" width="9.140625" style="56"/>
    <col min="16125" max="16125" width="8.85546875" style="56" customWidth="1"/>
    <col min="16126" max="16126" width="78.42578125" style="56" customWidth="1"/>
    <col min="16127" max="16127" width="21.140625" style="56" customWidth="1"/>
    <col min="16128" max="16128" width="19.5703125" style="56" customWidth="1"/>
    <col min="16129" max="16129" width="16.5703125" style="56" customWidth="1"/>
    <col min="16130" max="16131" width="9.140625" style="56"/>
    <col min="16132" max="16132" width="11.28515625" style="56" bestFit="1" customWidth="1"/>
    <col min="16133" max="16384" width="9.140625" style="56"/>
  </cols>
  <sheetData>
    <row r="1" spans="1:4" ht="27.75" customHeight="1" x14ac:dyDescent="0.3">
      <c r="C1" s="57" t="s">
        <v>33</v>
      </c>
    </row>
    <row r="2" spans="1:4" ht="15.75" customHeight="1" x14ac:dyDescent="0.3">
      <c r="A2" s="58"/>
      <c r="B2" s="58"/>
      <c r="C2" s="58"/>
    </row>
    <row r="3" spans="1:4" ht="80.25" customHeight="1" x14ac:dyDescent="0.3">
      <c r="A3" s="95" t="s">
        <v>86</v>
      </c>
      <c r="B3" s="95"/>
      <c r="C3" s="95"/>
      <c r="D3" s="92"/>
    </row>
    <row r="4" spans="1:4" ht="15" customHeight="1" x14ac:dyDescent="0.3">
      <c r="A4" s="59"/>
      <c r="B4" s="59"/>
      <c r="C4" s="59"/>
      <c r="D4" s="92"/>
    </row>
    <row r="5" spans="1:4" ht="18.75" customHeight="1" x14ac:dyDescent="0.3">
      <c r="A5" s="59"/>
      <c r="B5" s="93" t="s">
        <v>3</v>
      </c>
      <c r="C5" s="93"/>
      <c r="D5" s="92"/>
    </row>
    <row r="6" spans="1:4" ht="35.25" customHeight="1" x14ac:dyDescent="0.3">
      <c r="A6" s="60" t="s">
        <v>4</v>
      </c>
      <c r="B6" s="60" t="s">
        <v>8</v>
      </c>
      <c r="C6" s="6" t="s">
        <v>74</v>
      </c>
      <c r="D6" s="92"/>
    </row>
    <row r="7" spans="1:4" x14ac:dyDescent="0.3">
      <c r="A7" s="61">
        <v>1</v>
      </c>
      <c r="B7" s="61">
        <v>2</v>
      </c>
      <c r="C7" s="62" t="s">
        <v>5</v>
      </c>
      <c r="D7" s="92"/>
    </row>
    <row r="8" spans="1:4" x14ac:dyDescent="0.3">
      <c r="A8" s="61">
        <v>1</v>
      </c>
      <c r="B8" s="63" t="s">
        <v>9</v>
      </c>
      <c r="C8" s="53">
        <v>104.4</v>
      </c>
      <c r="D8" s="64"/>
    </row>
    <row r="9" spans="1:4" x14ac:dyDescent="0.3">
      <c r="A9" s="61">
        <v>2</v>
      </c>
      <c r="B9" s="63" t="s">
        <v>10</v>
      </c>
      <c r="C9" s="53">
        <v>40</v>
      </c>
      <c r="D9" s="64"/>
    </row>
    <row r="10" spans="1:4" x14ac:dyDescent="0.3">
      <c r="A10" s="61">
        <v>3</v>
      </c>
      <c r="B10" s="65" t="s">
        <v>11</v>
      </c>
      <c r="C10" s="53">
        <v>535.33085000000005</v>
      </c>
      <c r="D10" s="64"/>
    </row>
    <row r="11" spans="1:4" x14ac:dyDescent="0.3">
      <c r="A11" s="61">
        <v>4</v>
      </c>
      <c r="B11" s="65" t="s">
        <v>12</v>
      </c>
      <c r="C11" s="53">
        <v>136</v>
      </c>
      <c r="D11" s="64"/>
    </row>
    <row r="12" spans="1:4" x14ac:dyDescent="0.3">
      <c r="A12" s="61">
        <v>5</v>
      </c>
      <c r="B12" s="65" t="s">
        <v>34</v>
      </c>
      <c r="C12" s="53">
        <f>1466.42885+13</f>
        <v>1479.42885</v>
      </c>
      <c r="D12" s="64"/>
    </row>
    <row r="13" spans="1:4" x14ac:dyDescent="0.3">
      <c r="A13" s="61">
        <v>6</v>
      </c>
      <c r="B13" s="65" t="s">
        <v>13</v>
      </c>
      <c r="C13" s="53">
        <v>145</v>
      </c>
      <c r="D13" s="64"/>
    </row>
    <row r="14" spans="1:4" x14ac:dyDescent="0.3">
      <c r="A14" s="61">
        <v>7</v>
      </c>
      <c r="B14" s="65" t="s">
        <v>14</v>
      </c>
      <c r="C14" s="53">
        <f>270+29.8</f>
        <v>299.8</v>
      </c>
      <c r="D14" s="64"/>
    </row>
    <row r="15" spans="1:4" x14ac:dyDescent="0.3">
      <c r="A15" s="61">
        <v>8</v>
      </c>
      <c r="B15" s="65" t="s">
        <v>15</v>
      </c>
      <c r="C15" s="53">
        <f>82+100</f>
        <v>182</v>
      </c>
      <c r="D15" s="64"/>
    </row>
    <row r="16" spans="1:4" x14ac:dyDescent="0.3">
      <c r="A16" s="61">
        <v>9</v>
      </c>
      <c r="B16" s="65" t="s">
        <v>35</v>
      </c>
      <c r="C16" s="53">
        <f>240+26</f>
        <v>266</v>
      </c>
      <c r="D16" s="64"/>
    </row>
    <row r="17" spans="1:4" x14ac:dyDescent="0.3">
      <c r="A17" s="61">
        <v>10</v>
      </c>
      <c r="B17" s="65" t="s">
        <v>16</v>
      </c>
      <c r="C17" s="53">
        <f>308.35732+144</f>
        <v>452.35732000000002</v>
      </c>
      <c r="D17" s="64"/>
    </row>
    <row r="18" spans="1:4" ht="20.25" customHeight="1" x14ac:dyDescent="0.3">
      <c r="A18" s="61">
        <v>11</v>
      </c>
      <c r="B18" s="65" t="s">
        <v>36</v>
      </c>
      <c r="C18" s="53">
        <f>103.305+600</f>
        <v>703.30500000000006</v>
      </c>
      <c r="D18" s="64"/>
    </row>
    <row r="19" spans="1:4" x14ac:dyDescent="0.3">
      <c r="A19" s="61">
        <v>12</v>
      </c>
      <c r="B19" s="65" t="s">
        <v>17</v>
      </c>
      <c r="C19" s="52">
        <f>847.2855+164.4</f>
        <v>1011.6854999999999</v>
      </c>
      <c r="D19" s="64"/>
    </row>
    <row r="20" spans="1:4" x14ac:dyDescent="0.3">
      <c r="A20" s="61">
        <v>13</v>
      </c>
      <c r="B20" s="65" t="s">
        <v>18</v>
      </c>
      <c r="C20" s="52">
        <f>102.87495+22</f>
        <v>124.87495</v>
      </c>
      <c r="D20" s="64"/>
    </row>
    <row r="21" spans="1:4" x14ac:dyDescent="0.3">
      <c r="A21" s="61">
        <v>14</v>
      </c>
      <c r="B21" s="65" t="s">
        <v>19</v>
      </c>
      <c r="C21" s="52">
        <f>40+100</f>
        <v>140</v>
      </c>
      <c r="D21" s="64"/>
    </row>
    <row r="22" spans="1:4" x14ac:dyDescent="0.3">
      <c r="A22" s="61">
        <v>15</v>
      </c>
      <c r="B22" s="65" t="s">
        <v>20</v>
      </c>
      <c r="C22" s="52">
        <v>40</v>
      </c>
      <c r="D22" s="64"/>
    </row>
    <row r="23" spans="1:4" x14ac:dyDescent="0.3">
      <c r="A23" s="61">
        <v>16</v>
      </c>
      <c r="B23" s="65" t="s">
        <v>21</v>
      </c>
      <c r="C23" s="53">
        <v>3381.15247</v>
      </c>
      <c r="D23" s="64"/>
    </row>
    <row r="24" spans="1:4" x14ac:dyDescent="0.3">
      <c r="A24" s="61">
        <v>17</v>
      </c>
      <c r="B24" s="65" t="s">
        <v>22</v>
      </c>
      <c r="C24" s="53">
        <v>268.05</v>
      </c>
      <c r="D24" s="64"/>
    </row>
    <row r="25" spans="1:4" x14ac:dyDescent="0.3">
      <c r="A25" s="61">
        <v>18</v>
      </c>
      <c r="B25" s="65" t="s">
        <v>23</v>
      </c>
      <c r="C25" s="53">
        <f>80.9</f>
        <v>80.900000000000006</v>
      </c>
      <c r="D25" s="64"/>
    </row>
    <row r="26" spans="1:4" x14ac:dyDescent="0.3">
      <c r="A26" s="61">
        <v>19</v>
      </c>
      <c r="B26" s="66" t="s">
        <v>44</v>
      </c>
      <c r="C26" s="52">
        <v>103114.45514999999</v>
      </c>
    </row>
    <row r="27" spans="1:4" x14ac:dyDescent="0.3">
      <c r="A27" s="94" t="s">
        <v>24</v>
      </c>
      <c r="B27" s="94"/>
      <c r="C27" s="67">
        <f>SUM(C8:C26)</f>
        <v>112504.74008999999</v>
      </c>
    </row>
    <row r="28" spans="1:4" x14ac:dyDescent="0.3">
      <c r="B28" s="68"/>
    </row>
    <row r="38" spans="3:3" x14ac:dyDescent="0.3">
      <c r="C38" s="70"/>
    </row>
    <row r="41" spans="3:3" x14ac:dyDescent="0.3">
      <c r="C41" s="70"/>
    </row>
  </sheetData>
  <mergeCells count="4">
    <mergeCell ref="D3:D7"/>
    <mergeCell ref="B5:C5"/>
    <mergeCell ref="A27:B27"/>
    <mergeCell ref="A3:C3"/>
  </mergeCells>
  <pageMargins left="0.98425196850393704" right="0.78740157480314965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1 ДтВрОБ</vt:lpstr>
      <vt:lpstr>2 ДтВрМБ</vt:lpstr>
      <vt:lpstr>3 СбМБ</vt:lpstr>
      <vt:lpstr>4 ДФ(р) </vt:lpstr>
      <vt:lpstr>5 ЗемКонтр МБ</vt:lpstr>
      <vt:lpstr>6 Приобр.автотранс ОБ</vt:lpstr>
      <vt:lpstr>7 КРСТ ФБ,ОБ,МБ</vt:lpstr>
      <vt:lpstr>8 КВвОКИ Водовод ОБ</vt:lpstr>
      <vt:lpstr>9 ВыпДрРасхОбяз МБ</vt:lpstr>
      <vt:lpstr>10 Подготовка к отопит. сезону</vt:lpstr>
      <vt:lpstr>11 СЗ</vt:lpstr>
      <vt:lpstr>12 Компенсация доп. расходов</vt:lpstr>
      <vt:lpstr>13 УО</vt:lpstr>
      <vt:lpstr>14 НВОС</vt:lpstr>
      <vt:lpstr>15 Коммунальная СТ</vt:lpstr>
      <vt:lpstr>16 Налоговый потенциал</vt:lpstr>
      <vt:lpstr>17 Достижение наилучших знач.</vt:lpstr>
      <vt:lpstr>18 УУП</vt:lpstr>
      <vt:lpstr>19 КРСТ ФБ,ОБ,МБ с</vt:lpstr>
      <vt:lpstr>'1 ДтВрОБ'!Область_печати</vt:lpstr>
      <vt:lpstr>'10 Подготовка к отопит. сезону'!Область_печати</vt:lpstr>
      <vt:lpstr>'11 СЗ'!Область_печати</vt:lpstr>
      <vt:lpstr>'12 Компенсация доп. расходов'!Область_печати</vt:lpstr>
      <vt:lpstr>'13 УО'!Область_печати</vt:lpstr>
      <vt:lpstr>'14 НВОС'!Область_печати</vt:lpstr>
      <vt:lpstr>'15 Коммунальная СТ'!Область_печати</vt:lpstr>
      <vt:lpstr>'16 Налоговый потенциал'!Область_печати</vt:lpstr>
      <vt:lpstr>'17 Достижение наилучших знач.'!Область_печати</vt:lpstr>
      <vt:lpstr>'18 УУП'!Область_печати</vt:lpstr>
      <vt:lpstr>'19 КРСТ ФБ,ОБ,МБ с'!Область_печати</vt:lpstr>
      <vt:lpstr>'2 ДтВрМБ'!Область_печати</vt:lpstr>
      <vt:lpstr>'3 СбМБ'!Область_печати</vt:lpstr>
      <vt:lpstr>'4 ДФ(р) '!Область_печати</vt:lpstr>
      <vt:lpstr>'5 ЗемКонтр МБ'!Область_печати</vt:lpstr>
      <vt:lpstr>'6 Приобр.автотранс ОБ'!Область_печати</vt:lpstr>
      <vt:lpstr>'7 КРСТ ФБ,ОБ,МБ'!Область_печати</vt:lpstr>
      <vt:lpstr>'8 КВвОКИ Водовод ОБ'!Область_печати</vt:lpstr>
      <vt:lpstr>'9 ВыпДрРасхОбяз МБ'!Область_печати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2025-06-05T05:24:27Z</dcterms:modified>
</cp:coreProperties>
</file>